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1\FSC\Q3\"/>
    </mc:Choice>
  </mc:AlternateContent>
  <xr:revisionPtr revIDLastSave="0" documentId="13_ncr:1_{671CB1C0-A9D1-4B53-ACFC-07C6579F7481}" xr6:coauthVersionLast="47" xr6:coauthVersionMax="47" xr10:uidLastSave="{00000000-0000-0000-0000-000000000000}"/>
  <bookViews>
    <workbookView xWindow="-108" yWindow="-108" windowWidth="23256" windowHeight="12576" tabRatio="766" activeTab="4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</sheets>
  <externalReferences>
    <externalReference r:id="rId6"/>
  </externalReferences>
  <definedNames>
    <definedName name="_consolidation">[1]Nomenklaturi!$A$1:$A$2</definedName>
    <definedName name="_xlnm._FilterDatabase" localSheetId="1" hidden="1">'1-Balance Sheet'!$A$8:$R$95</definedName>
    <definedName name="_xlnm._FilterDatabase" localSheetId="2" hidden="1">'2 - Income Statement'!$A$9:$U$45</definedName>
    <definedName name="_xlnm._FilterDatabase" localSheetId="3" hidden="1">'3 - Cash Flow Statement'!$A$9:$I$48</definedName>
    <definedName name="_pdeTypeList">[1]Nomenklaturi!$A$5:$A$9</definedName>
    <definedName name="authorName">[1]Начална!$AA$3</definedName>
    <definedName name="endDate">[1]Начална!$AA$1</definedName>
    <definedName name="pdeBulstat">[1]Начална!$B$16</definedName>
    <definedName name="pdeName">[1]Начална!$B$14</definedName>
    <definedName name="pdeReportingDate">[1]Начална!$AA$2</definedName>
    <definedName name="reportConsolidation">[1]Начална!$A$3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4" l="1"/>
  <c r="C43" i="4"/>
  <c r="D33" i="4"/>
  <c r="C33" i="4"/>
  <c r="D21" i="4"/>
  <c r="C21" i="4"/>
  <c r="B52" i="3"/>
  <c r="B54" i="4" s="1"/>
  <c r="B39" i="5" s="1"/>
  <c r="H27" i="3"/>
  <c r="G27" i="3"/>
  <c r="H16" i="3"/>
  <c r="G16" i="3"/>
  <c r="G31" i="3" s="1"/>
  <c r="G36" i="3" s="1"/>
  <c r="D38" i="3"/>
  <c r="C38" i="3"/>
  <c r="D29" i="3"/>
  <c r="C29" i="3"/>
  <c r="D22" i="3"/>
  <c r="C22" i="3"/>
  <c r="H79" i="2"/>
  <c r="H62" i="2"/>
  <c r="H72" i="2" s="1"/>
  <c r="G62" i="2"/>
  <c r="G72" i="2" s="1"/>
  <c r="G79" i="2" s="1"/>
  <c r="H56" i="2"/>
  <c r="H50" i="2"/>
  <c r="G50" i="2"/>
  <c r="G56" i="2" s="1"/>
  <c r="H28" i="2"/>
  <c r="H34" i="2" s="1"/>
  <c r="G28" i="2"/>
  <c r="G34" i="2" s="1"/>
  <c r="G22" i="2"/>
  <c r="G26" i="2" s="1"/>
  <c r="H22" i="2"/>
  <c r="H26" i="2" s="1"/>
  <c r="H18" i="2"/>
  <c r="G18" i="2"/>
  <c r="D92" i="2"/>
  <c r="C92" i="2"/>
  <c r="D76" i="2"/>
  <c r="C76" i="2"/>
  <c r="D65" i="2"/>
  <c r="C65" i="2"/>
  <c r="D28" i="2"/>
  <c r="C28" i="2"/>
  <c r="D20" i="2"/>
  <c r="C20" i="2"/>
  <c r="A6" i="3"/>
  <c r="A6" i="5" s="1"/>
  <c r="B103" i="2"/>
  <c r="A103" i="2"/>
  <c r="B101" i="2"/>
  <c r="A101" i="2"/>
  <c r="B99" i="2"/>
  <c r="A99" i="2"/>
  <c r="C44" i="4" l="1"/>
  <c r="C46" i="4" s="1"/>
  <c r="C47" i="4" s="1"/>
  <c r="D44" i="4"/>
  <c r="D46" i="4" s="1"/>
  <c r="D47" i="4" s="1"/>
  <c r="H31" i="3"/>
  <c r="H36" i="3" s="1"/>
  <c r="C31" i="3"/>
  <c r="C36" i="3" s="1"/>
  <c r="D31" i="3"/>
  <c r="G33" i="3"/>
  <c r="D36" i="3"/>
  <c r="H37" i="3" s="1"/>
  <c r="H33" i="3"/>
  <c r="D33" i="3"/>
  <c r="C33" i="3"/>
  <c r="G37" i="2"/>
  <c r="G95" i="2" s="1"/>
  <c r="H37" i="2"/>
  <c r="H95" i="2" s="1"/>
  <c r="D94" i="2"/>
  <c r="C94" i="2"/>
  <c r="C56" i="2"/>
  <c r="D56" i="2"/>
  <c r="A6" i="2"/>
  <c r="D42" i="3" l="1"/>
  <c r="H44" i="3" s="1"/>
  <c r="C37" i="3"/>
  <c r="C42" i="3"/>
  <c r="G37" i="3"/>
  <c r="D37" i="3"/>
  <c r="H42" i="3" s="1"/>
  <c r="H45" i="3" s="1"/>
  <c r="G44" i="3"/>
  <c r="D45" i="3"/>
  <c r="C45" i="3"/>
  <c r="C95" i="2"/>
  <c r="D95" i="2"/>
  <c r="G42" i="3" l="1"/>
  <c r="G45" i="3" s="1"/>
  <c r="D44" i="3"/>
  <c r="C44" i="3" l="1"/>
</calcChain>
</file>

<file path=xl/sharedStrings.xml><?xml version="1.0" encoding="utf-8"?>
<sst xmlns="http://schemas.openxmlformats.org/spreadsheetml/2006/main" count="630" uniqueCount="561">
  <si>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</si>
  <si>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</si>
  <si>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</si>
  <si>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</si>
  <si>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</si>
  <si>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</si>
  <si>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</si>
  <si>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</si>
  <si>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</si>
  <si>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</si>
  <si>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</si>
  <si>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</si>
  <si>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</si>
  <si>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</si>
  <si>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</si>
  <si>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</si>
  <si>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</si>
  <si>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</si>
  <si>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</si>
  <si>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</si>
  <si>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</si>
  <si>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</si>
  <si>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</si>
  <si>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</si>
  <si>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</si>
  <si>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</si>
  <si>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</si>
  <si>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</si>
  <si>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</si>
  <si>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</si>
  <si>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</si>
  <si>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</si>
  <si>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</si>
  <si>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</si>
  <si>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</si>
  <si>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</si>
  <si>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</si>
  <si>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</si>
  <si>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</si>
  <si>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</si>
  <si>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</si>
  <si>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</si>
  <si>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</si>
  <si>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</si>
  <si>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</si>
  <si>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</si>
  <si>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</si>
  <si>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</si>
  <si>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</si>
  <si>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</si>
  <si>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</si>
  <si>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</si>
  <si>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</si>
  <si>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</si>
  <si>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</si>
  <si>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</si>
  <si>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</si>
  <si>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</si>
  <si>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</si>
  <si>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</si>
  <si>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</si>
  <si>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</si>
  <si>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</si>
  <si>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</si>
  <si>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</si>
  <si>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</si>
  <si>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</si>
  <si>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</si>
  <si>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</si>
  <si>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</si>
  <si>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</si>
  <si>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</si>
  <si>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</si>
  <si>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</si>
  <si>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</si>
  <si>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</si>
  <si>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</si>
  <si>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</si>
  <si>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</si>
  <si>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</si>
  <si>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</si>
  <si>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</si>
  <si>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</si>
  <si>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</si>
  <si>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</si>
  <si>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</si>
  <si>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</si>
  <si>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</si>
  <si>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</si>
  <si>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</si>
  <si>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</si>
  <si>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</si>
  <si>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</si>
  <si>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</si>
  <si>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</si>
  <si>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</si>
  <si>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</si>
  <si>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</si>
  <si>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</si>
  <si>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</si>
  <si>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</si>
  <si>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</si>
  <si>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</si>
  <si>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</si>
  <si>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</si>
  <si>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</si>
  <si>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</si>
  <si>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</si>
  <si>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</si>
  <si>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</si>
  <si>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</si>
  <si>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</si>
  <si>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</si>
  <si>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</si>
  <si>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</si>
  <si>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</si>
  <si>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</si>
  <si>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</si>
  <si>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</si>
  <si>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</si>
  <si>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</si>
  <si>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</si>
  <si>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</si>
  <si>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</si>
  <si>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</si>
  <si>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</si>
  <si>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</si>
  <si>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</si>
  <si>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</si>
  <si>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</si>
  <si>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</si>
  <si>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</si>
  <si>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</si>
  <si>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</si>
  <si>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</si>
  <si>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</si>
  <si>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</si>
  <si>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</si>
  <si>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</si>
  <si>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</si>
  <si>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</si>
  <si>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</si>
  <si>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</si>
  <si>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</si>
  <si>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</si>
  <si>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</si>
  <si>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</si>
  <si>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</si>
  <si>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</si>
  <si>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</si>
  <si>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</si>
  <si>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</si>
  <si>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</si>
  <si>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</si>
  <si>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</si>
  <si>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</si>
  <si>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</si>
  <si>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</si>
  <si>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</si>
  <si>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</si>
  <si>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</si>
  <si>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</si>
  <si>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</si>
  <si>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</si>
  <si>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</si>
  <si>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</si>
  <si>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</si>
  <si>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</si>
  <si>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</si>
  <si>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</si>
  <si>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</si>
  <si>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</si>
  <si>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</si>
  <si>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</si>
  <si>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</si>
  <si>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</si>
  <si>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</si>
  <si>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</si>
  <si>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</si>
  <si>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</si>
  <si>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</si>
  <si>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</si>
  <si>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</si>
  <si>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</si>
  <si>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</si>
  <si>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</si>
  <si>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</si>
  <si>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</si>
  <si>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</si>
  <si>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</si>
  <si>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</si>
  <si>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</si>
  <si>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</si>
  <si>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</si>
  <si>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</si>
  <si>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</si>
  <si>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</si>
  <si>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</si>
  <si>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</si>
  <si>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</si>
  <si>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</si>
  <si>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</si>
  <si>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</si>
  <si>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</si>
  <si>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</si>
  <si>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</si>
  <si>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</si>
  <si>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</si>
  <si>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</si>
  <si>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</si>
  <si>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</si>
  <si>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</si>
  <si>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</si>
  <si>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</si>
  <si>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</si>
  <si>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</si>
  <si>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</si>
  <si>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</si>
  <si>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</si>
  <si>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</si>
  <si>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</si>
  <si>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</si>
  <si>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</si>
  <si>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</si>
  <si>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</si>
  <si>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</si>
  <si>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</si>
  <si>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</si>
  <si>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</si>
  <si>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</si>
  <si>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</si>
  <si>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</si>
  <si>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</si>
  <si>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</si>
  <si>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</si>
  <si>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</si>
  <si>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</si>
  <si>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</si>
  <si>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</si>
  <si>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</si>
  <si>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</si>
  <si>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</si>
  <si>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</si>
  <si>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</si>
  <si>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</si>
  <si>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</si>
  <si>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Public company</t>
  </si>
  <si>
    <t>Represented by:</t>
  </si>
  <si>
    <t>Way of representation:</t>
  </si>
  <si>
    <t>EXECUTIVE DIRECTOR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</si>
  <si>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</si>
  <si>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</si>
  <si>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</si>
  <si>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</si>
  <si>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</si>
  <si>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</si>
  <si>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</si>
  <si>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</si>
  <si>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</si>
  <si>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</si>
  <si>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</si>
  <si>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</si>
  <si>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</si>
  <si>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</si>
  <si>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</si>
  <si>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</si>
  <si>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</si>
  <si>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</si>
  <si>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</si>
  <si>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</si>
  <si>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</si>
  <si>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</si>
  <si>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7. Assets under construction</t>
  </si>
  <si>
    <t>8. Other</t>
  </si>
  <si>
    <t>Total property, plant and equipment</t>
  </si>
  <si>
    <t>II. Investment property</t>
  </si>
  <si>
    <t>IV. Intangible assets</t>
  </si>
  <si>
    <t>1. Rights of ownership</t>
  </si>
  <si>
    <t>2. Software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</si>
  <si>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</si>
  <si>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</si>
  <si>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</si>
  <si>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</si>
  <si>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</si>
  <si>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</si>
  <si>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</si>
  <si>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</si>
  <si>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</si>
  <si>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</si>
  <si>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</si>
  <si>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</si>
  <si>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</si>
  <si>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</si>
  <si>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</si>
  <si>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</si>
  <si>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</si>
  <si>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</si>
  <si>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</si>
  <si>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</si>
  <si>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</si>
  <si>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</si>
  <si>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</si>
  <si>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</si>
  <si>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</si>
  <si>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</si>
  <si>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TOTAL NON-CURRENT ASSETS</t>
  </si>
  <si>
    <t>B. CURRENT ASSETS</t>
  </si>
  <si>
    <t>I. Inventory</t>
  </si>
  <si>
    <t>1. Materials</t>
  </si>
  <si>
    <t>4. Work in progress</t>
  </si>
  <si>
    <t>Total inventory</t>
  </si>
  <si>
    <t>II. Receivables</t>
  </si>
  <si>
    <t>1. Related parties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</si>
  <si>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</si>
  <si>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</si>
  <si>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</si>
  <si>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</si>
  <si>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</si>
  <si>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</si>
  <si>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</si>
  <si>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</si>
  <si>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</si>
  <si>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</si>
  <si>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 xml:space="preserve">3. Other current financial assets </t>
  </si>
  <si>
    <t>Total current financial assets</t>
  </si>
  <si>
    <t>IV. Cash and cash equivalents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</si>
  <si>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</si>
  <si>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</si>
  <si>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</si>
  <si>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</si>
  <si>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</si>
  <si>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</si>
  <si>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</si>
  <si>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</si>
  <si>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Ordinary shares</t>
  </si>
  <si>
    <t>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</si>
  <si>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</si>
  <si>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</si>
  <si>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</si>
  <si>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</si>
  <si>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</si>
  <si>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</si>
  <si>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</si>
  <si>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</si>
  <si>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</si>
  <si>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</si>
  <si>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</si>
  <si>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</si>
  <si>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</si>
  <si>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</si>
  <si>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</si>
  <si>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</si>
  <si>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</si>
  <si>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</si>
  <si>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</si>
  <si>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</si>
  <si>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</si>
  <si>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</si>
  <si>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3. Due under ZUNK</t>
  </si>
  <si>
    <t>5. Bonds</t>
  </si>
  <si>
    <t>Total long-term debt</t>
  </si>
  <si>
    <t>II. Other long-term liabilities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</si>
  <si>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</si>
  <si>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</si>
  <si>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</si>
  <si>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</si>
  <si>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</si>
  <si>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2. Short-term part of long-term loans</t>
  </si>
  <si>
    <t>3. Short-term payables</t>
  </si>
  <si>
    <t>related parties payables</t>
  </si>
  <si>
    <t>trade loans</t>
  </si>
  <si>
    <t>advance payments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</si>
  <si>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</si>
  <si>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</si>
  <si>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</si>
  <si>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</si>
  <si>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</si>
  <si>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</si>
  <si>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</si>
  <si>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</si>
  <si>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</si>
  <si>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</si>
  <si>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</si>
  <si>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</si>
  <si>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2. External services</t>
  </si>
  <si>
    <t>4. Salaries</t>
  </si>
  <si>
    <t>5. Social security</t>
  </si>
  <si>
    <t>8. Other expenses</t>
  </si>
  <si>
    <t>incl. impairment of assets</t>
  </si>
  <si>
    <t>incl. provisions</t>
  </si>
  <si>
    <t>II. Financial expenses</t>
  </si>
  <si>
    <t>1. Interest expenses</t>
  </si>
  <si>
    <t>2. Losses from operations with financial assets and instruments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</si>
  <si>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</si>
  <si>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</si>
  <si>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</si>
  <si>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</si>
  <si>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</si>
  <si>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</si>
  <si>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</si>
  <si>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</si>
  <si>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</si>
  <si>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</si>
  <si>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</si>
  <si>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</si>
  <si>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</si>
  <si>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</si>
  <si>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</si>
  <si>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</si>
  <si>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</si>
  <si>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3. Services</t>
  </si>
  <si>
    <t>Total net revenues from sale</t>
  </si>
  <si>
    <t>II. Revenues from financing for fixed assets</t>
  </si>
  <si>
    <t>incl. government grants</t>
  </si>
  <si>
    <t>III. Financial income</t>
  </si>
  <si>
    <t>1. Interest revenue</t>
  </si>
  <si>
    <t>3. Gains from operations with financial assets and instruments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</si>
  <si>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</si>
  <si>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</si>
  <si>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</si>
  <si>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</si>
  <si>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</si>
  <si>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</si>
  <si>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</si>
  <si>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</si>
  <si>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</si>
  <si>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</si>
  <si>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</si>
  <si>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</si>
  <si>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</si>
  <si>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</si>
  <si>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</si>
  <si>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</si>
  <si>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</si>
  <si>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</si>
  <si>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</si>
  <si>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</si>
  <si>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6. Corporate tax paid</t>
  </si>
  <si>
    <t>7. Interest received</t>
  </si>
  <si>
    <t>8. Interest and bank charges paid on short-term loans</t>
  </si>
  <si>
    <t>9. Foreign currency exchange gains/losses net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</si>
  <si>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</si>
  <si>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</si>
  <si>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</si>
  <si>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</si>
  <si>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</si>
  <si>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6. Purchase of investments</t>
  </si>
  <si>
    <t>7. Sale of investments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</si>
  <si>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</si>
  <si>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</si>
  <si>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</si>
  <si>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</si>
  <si>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</si>
  <si>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</si>
  <si>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</si>
  <si>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</si>
  <si>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</si>
  <si>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</si>
  <si>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</si>
  <si>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</si>
  <si>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</si>
  <si>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</si>
  <si>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</si>
  <si>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</si>
  <si>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</si>
  <si>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</si>
  <si>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</si>
  <si>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</si>
  <si>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</si>
  <si>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</si>
  <si>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</si>
  <si>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</si>
  <si>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</si>
  <si>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</si>
  <si>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</si>
  <si>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</si>
  <si>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</si>
  <si>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</si>
  <si>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</si>
  <si>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</si>
  <si>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</si>
  <si>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</si>
  <si>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</si>
  <si>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</si>
  <si>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</si>
  <si>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</si>
  <si>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</si>
  <si>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</si>
  <si>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</si>
  <si>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</si>
  <si>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</si>
  <si>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</si>
  <si>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</si>
  <si>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</si>
  <si>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</si>
  <si>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</si>
  <si>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</si>
  <si>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</si>
  <si>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</si>
  <si>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</si>
  <si>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</si>
  <si>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</si>
  <si>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</si>
  <si>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*(thousand BGN)</t>
  </si>
  <si>
    <t>EXCERPTS</t>
  </si>
  <si>
    <t xml:space="preserve">consolidated non audited </t>
  </si>
  <si>
    <t>(consolidated)</t>
  </si>
  <si>
    <t>consolidated</t>
  </si>
  <si>
    <t>Telelink Business Services Group AD</t>
  </si>
  <si>
    <t xml:space="preserve">Ivan Zhitiyanov </t>
  </si>
  <si>
    <t>Vitosha region, v.a. Malinova dolina, 6 Panorama Sofia Str., 
Business Center Richhill, Block B, 2nd floor 
1766 Sofia</t>
  </si>
  <si>
    <t>+359 2 9882413</t>
  </si>
  <si>
    <t>IR-TBS@TELELINK.COM</t>
  </si>
  <si>
    <t>https://www.tbs.tech/</t>
  </si>
  <si>
    <t>x3news</t>
  </si>
  <si>
    <t>Jordanka  Klenovska</t>
  </si>
  <si>
    <t>Deputy Financial Director</t>
  </si>
  <si>
    <t>of Telelink Business Services Group AD</t>
  </si>
  <si>
    <t>UIC: 205744019</t>
  </si>
  <si>
    <t>3. Goods</t>
  </si>
  <si>
    <t>2. Production</t>
  </si>
  <si>
    <t>1.Corporate income tax</t>
  </si>
  <si>
    <t>2. Dividend income</t>
  </si>
  <si>
    <t>3. Loss from foreign currency operations</t>
  </si>
  <si>
    <t>4. Gain from foreign currency operations</t>
  </si>
  <si>
    <t>5. Interest received on loans granted</t>
  </si>
  <si>
    <t>6. Furniture and fittings</t>
  </si>
  <si>
    <t>III. Biological assets</t>
  </si>
  <si>
    <t>3. Capitalized development costs</t>
  </si>
  <si>
    <t>IX. Deferred Tax Assets</t>
  </si>
  <si>
    <t>5. Biological assets</t>
  </si>
  <si>
    <t>6. Other inventories</t>
  </si>
  <si>
    <t>2. Receivables from clients and suppliers</t>
  </si>
  <si>
    <t>2. Financial assets held for sale</t>
  </si>
  <si>
    <t>Issued and paid-in capital</t>
  </si>
  <si>
    <t>Repurchased ordinary shares</t>
  </si>
  <si>
    <t>Repurchased preferred shares</t>
  </si>
  <si>
    <t>1. Profit (loss) from previous periods, incl.:</t>
  </si>
  <si>
    <t>2. Due to financial institutions</t>
  </si>
  <si>
    <t>6. Other long-term debt</t>
  </si>
  <si>
    <t>III. Deferred income</t>
  </si>
  <si>
    <t>1. Short-term borrowings from financial institutions</t>
  </si>
  <si>
    <t>payables to suppliers and clients</t>
  </si>
  <si>
    <t>personnel</t>
  </si>
  <si>
    <t>I. Operating expenses by nature</t>
  </si>
  <si>
    <t>3. Depreciation and amortization</t>
  </si>
  <si>
    <t>7. Change in production and work in progress inventories</t>
  </si>
  <si>
    <t>Total operating expenses by nature:</t>
  </si>
  <si>
    <t>1. Production</t>
  </si>
  <si>
    <t>2. Goods</t>
  </si>
  <si>
    <t>8. Dividends received</t>
  </si>
  <si>
    <t>7 . Dividends paid</t>
  </si>
  <si>
    <t>Issue premium</t>
  </si>
  <si>
    <t>as of 31.03.2021</t>
  </si>
  <si>
    <t>2. Cash in current accounts</t>
  </si>
  <si>
    <t>1. Cash in hand</t>
  </si>
  <si>
    <t>6. Net book value of assets sold (production excluded), incl. cost of goods sold</t>
  </si>
  <si>
    <t>5. Paid/refunded taxes excluding corporate tax/</t>
  </si>
  <si>
    <t>Net cash flow from operating activities (A):</t>
  </si>
  <si>
    <t>10. Other proceeds/payments from operating activities</t>
  </si>
  <si>
    <t>as of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</si>
</sst>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/yyyy\ &quot;г.&quot;;@"/>
    <numFmt numFmtId="165" formatCode="[$-2409]mmmm\ dd\,\ yyyy;@"/>
    <numFmt numFmtId="166" formatCode="_-* #,##0.00\ _л_в_-;\-* #,##0.00\ _л_в_-;_-* &quot;-&quot;??\ _л_в_-;_-@_-"/>
  </numFmts>
  <fonts count="23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</font>
    <font>
      <sz val="12"/>
      <name val="Arial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6" fontId="13" fillId="0" borderId="0" applyFont="0" applyFill="0" applyBorder="0" applyAlignment="0" applyProtection="0"/>
  </cellStyleXfs>
  <cellXfs count="434">
    <xf numFmtId="0" fontId="0" fillId="0" borderId="0" xfId="0"/>
    <xf numFmtId="0" fontId="19" fillId="0" borderId="0" xfId="0" applyFont="1" applyProtection="1"/>
    <xf numFmtId="0" fontId="2" fillId="0" borderId="1" xfId="5" applyFont="1" applyBorder="1" applyAlignment="1" applyProtection="1">
      <alignment horizontal="center" vertical="center"/>
    </xf>
    <xf numFmtId="0" fontId="2" fillId="0" borderId="2" xfId="5" applyFont="1" applyBorder="1" applyAlignment="1" applyProtection="1">
      <alignment horizontal="center" vertical="top" wrapText="1"/>
    </xf>
    <xf numFmtId="3" fontId="3" fillId="0" borderId="2" xfId="5" applyNumberFormat="1" applyFont="1" applyBorder="1" applyAlignment="1" applyProtection="1">
      <alignment vertical="top" wrapText="1"/>
    </xf>
    <xf numFmtId="3" fontId="3" fillId="0" borderId="3" xfId="5" applyNumberFormat="1" applyFont="1" applyBorder="1" applyAlignment="1" applyProtection="1">
      <alignment vertical="top" wrapText="1"/>
    </xf>
    <xf numFmtId="49" fontId="2" fillId="2" borderId="2" xfId="5" applyNumberFormat="1" applyFont="1" applyFill="1" applyBorder="1" applyAlignment="1" applyProtection="1">
      <alignment horizontal="right" vertical="top" wrapText="1"/>
    </xf>
    <xf numFmtId="3" fontId="3" fillId="2" borderId="2" xfId="4" applyNumberFormat="1" applyFont="1" applyFill="1" applyBorder="1" applyAlignment="1" applyProtection="1">
      <alignment vertical="top" wrapText="1"/>
    </xf>
    <xf numFmtId="3" fontId="3" fillId="2" borderId="3" xfId="4" applyNumberFormat="1" applyFont="1" applyFill="1" applyBorder="1" applyAlignment="1" applyProtection="1">
      <alignment vertical="top" wrapText="1"/>
    </xf>
    <xf numFmtId="0" fontId="7" fillId="3" borderId="4" xfId="5" applyFont="1" applyFill="1" applyBorder="1" applyAlignment="1" applyProtection="1">
      <alignment vertical="top" wrapText="1"/>
    </xf>
    <xf numFmtId="0" fontId="3" fillId="0" borderId="5" xfId="5" applyFont="1" applyBorder="1" applyAlignment="1" applyProtection="1">
      <alignment horizontal="right"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6" xfId="5" applyNumberFormat="1" applyFont="1" applyBorder="1" applyAlignment="1" applyProtection="1">
      <alignment vertical="top" wrapText="1"/>
    </xf>
    <xf numFmtId="0" fontId="3" fillId="2" borderId="5" xfId="4" applyFont="1" applyFill="1" applyBorder="1" applyAlignment="1" applyProtection="1">
      <alignment vertical="top" wrapText="1"/>
    </xf>
    <xf numFmtId="3" fontId="3" fillId="2" borderId="5" xfId="4" applyNumberFormat="1" applyFont="1" applyFill="1" applyBorder="1" applyAlignment="1" applyProtection="1">
      <alignment vertical="top" wrapText="1"/>
    </xf>
    <xf numFmtId="3" fontId="3" fillId="2" borderId="6" xfId="4" applyNumberFormat="1" applyFont="1" applyFill="1" applyBorder="1" applyAlignment="1" applyProtection="1">
      <alignment vertical="top" wrapText="1"/>
    </xf>
    <xf numFmtId="0" fontId="8" fillId="3" borderId="4" xfId="5" applyFont="1" applyFill="1" applyBorder="1" applyAlignment="1" applyProtection="1">
      <alignment vertical="top" wrapText="1"/>
    </xf>
    <xf numFmtId="49" fontId="3" fillId="0" borderId="5" xfId="5" applyNumberFormat="1" applyFont="1" applyBorder="1" applyAlignment="1" applyProtection="1">
      <alignment horizontal="right" vertical="top" wrapText="1"/>
    </xf>
    <xf numFmtId="3" fontId="3" fillId="4" borderId="5" xfId="5" applyNumberFormat="1" applyFont="1" applyFill="1" applyBorder="1" applyAlignment="1" applyProtection="1">
      <alignment vertical="top"/>
      <protection locked="0"/>
    </xf>
    <xf numFmtId="3" fontId="3" fillId="4" borderId="6" xfId="5" applyNumberFormat="1" applyFont="1" applyFill="1" applyBorder="1" applyAlignment="1" applyProtection="1">
      <alignment vertical="top"/>
      <protection locked="0"/>
    </xf>
    <xf numFmtId="1" fontId="3" fillId="0" borderId="5" xfId="5" applyNumberFormat="1" applyFont="1" applyBorder="1" applyAlignment="1" applyProtection="1">
      <alignment horizontal="right" vertical="top" wrapText="1"/>
    </xf>
    <xf numFmtId="49" fontId="3" fillId="0" borderId="5" xfId="5" applyNumberFormat="1" applyFont="1" applyFill="1" applyBorder="1" applyAlignment="1" applyProtection="1">
      <alignment horizontal="right" vertical="top" wrapText="1"/>
    </xf>
    <xf numFmtId="1" fontId="9" fillId="0" borderId="5" xfId="5" applyNumberFormat="1" applyFont="1" applyBorder="1" applyAlignment="1" applyProtection="1">
      <alignment horizontal="right" vertical="center" wrapText="1"/>
    </xf>
    <xf numFmtId="1" fontId="9" fillId="0" borderId="5" xfId="5" applyNumberFormat="1" applyFont="1" applyBorder="1" applyAlignment="1" applyProtection="1">
      <alignment horizontal="right" vertical="top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6" xfId="4" applyNumberFormat="1" applyFont="1" applyBorder="1" applyAlignment="1" applyProtection="1">
      <alignment vertical="top" wrapText="1"/>
    </xf>
    <xf numFmtId="49" fontId="9" fillId="0" borderId="5" xfId="5" applyNumberFormat="1" applyFont="1" applyBorder="1" applyAlignment="1" applyProtection="1">
      <alignment horizontal="right" vertical="top" wrapText="1"/>
    </xf>
    <xf numFmtId="3" fontId="9" fillId="0" borderId="5" xfId="5" applyNumberFormat="1" applyFont="1" applyBorder="1" applyAlignment="1" applyProtection="1">
      <alignment vertical="top" wrapText="1"/>
    </xf>
    <xf numFmtId="3" fontId="9" fillId="0" borderId="6" xfId="5" applyNumberFormat="1" applyFont="1" applyBorder="1" applyAlignment="1" applyProtection="1">
      <alignment vertical="top" wrapText="1"/>
    </xf>
    <xf numFmtId="3" fontId="2" fillId="4" borderId="5" xfId="5" applyNumberFormat="1" applyFont="1" applyFill="1" applyBorder="1" applyAlignment="1" applyProtection="1">
      <alignment vertical="top"/>
      <protection locked="0"/>
    </xf>
    <xf numFmtId="49" fontId="9" fillId="0" borderId="5" xfId="5" applyNumberFormat="1" applyFont="1" applyFill="1" applyBorder="1" applyAlignment="1" applyProtection="1">
      <alignment horizontal="right" vertical="top" wrapText="1"/>
    </xf>
    <xf numFmtId="1" fontId="2" fillId="0" borderId="5" xfId="5" applyNumberFormat="1" applyFont="1" applyBorder="1" applyAlignment="1" applyProtection="1">
      <alignment horizontal="right"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6" xfId="4" applyNumberFormat="1" applyFont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6" xfId="5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1" fontId="2" fillId="0" borderId="2" xfId="5" applyNumberFormat="1" applyFont="1" applyBorder="1" applyAlignment="1" applyProtection="1">
      <alignment horizontal="right" vertical="top" wrapText="1"/>
    </xf>
    <xf numFmtId="1" fontId="2" fillId="0" borderId="7" xfId="5" applyNumberFormat="1" applyFont="1" applyBorder="1" applyAlignment="1" applyProtection="1">
      <alignment horizontal="right" vertical="top" wrapText="1"/>
    </xf>
    <xf numFmtId="1" fontId="3" fillId="0" borderId="2" xfId="4" applyNumberFormat="1" applyFont="1" applyBorder="1" applyAlignment="1" applyProtection="1">
      <alignment vertical="top" wrapText="1"/>
    </xf>
    <xf numFmtId="3" fontId="3" fillId="0" borderId="2" xfId="4" applyNumberFormat="1" applyFont="1" applyBorder="1" applyAlignment="1" applyProtection="1">
      <alignment vertical="top" wrapText="1"/>
    </xf>
    <xf numFmtId="3" fontId="3" fillId="0" borderId="3" xfId="4" applyNumberFormat="1" applyFont="1" applyBorder="1" applyAlignment="1" applyProtection="1">
      <alignment vertical="top" wrapText="1"/>
    </xf>
    <xf numFmtId="49" fontId="2" fillId="0" borderId="5" xfId="5" applyNumberFormat="1" applyFont="1" applyBorder="1" applyAlignment="1" applyProtection="1">
      <alignment horizontal="right" vertical="top" wrapText="1"/>
    </xf>
    <xf numFmtId="3" fontId="9" fillId="4" borderId="5" xfId="5" applyNumberFormat="1" applyFont="1" applyFill="1" applyBorder="1" applyAlignment="1" applyProtection="1">
      <alignment vertical="top"/>
      <protection locked="0"/>
    </xf>
    <xf numFmtId="3" fontId="9" fillId="4" borderId="6" xfId="5" applyNumberFormat="1" applyFont="1" applyFill="1" applyBorder="1" applyAlignment="1" applyProtection="1">
      <alignment vertical="top"/>
      <protection locked="0"/>
    </xf>
    <xf numFmtId="49" fontId="2" fillId="0" borderId="7" xfId="5" applyNumberFormat="1" applyFont="1" applyFill="1" applyBorder="1" applyAlignment="1" applyProtection="1">
      <alignment horizontal="right" vertical="top" wrapText="1"/>
    </xf>
    <xf numFmtId="49" fontId="3" fillId="0" borderId="2" xfId="5" applyNumberFormat="1" applyFont="1" applyFill="1" applyBorder="1" applyAlignment="1" applyProtection="1">
      <alignment horizontal="right" vertical="top" wrapText="1"/>
    </xf>
    <xf numFmtId="0" fontId="3" fillId="0" borderId="5" xfId="5" applyFont="1" applyBorder="1" applyAlignment="1" applyProtection="1">
      <alignment horizontal="left" vertical="top" wrapText="1"/>
    </xf>
    <xf numFmtId="3" fontId="3" fillId="0" borderId="6" xfId="5" applyNumberFormat="1" applyFont="1" applyBorder="1" applyAlignment="1" applyProtection="1">
      <alignment vertical="top"/>
    </xf>
    <xf numFmtId="1" fontId="3" fillId="2" borderId="5" xfId="4" applyNumberFormat="1" applyFont="1" applyFill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6" xfId="4" applyNumberFormat="1" applyFont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/>
    </xf>
    <xf numFmtId="3" fontId="3" fillId="0" borderId="7" xfId="4" applyNumberFormat="1" applyFont="1" applyBorder="1" applyAlignment="1" applyProtection="1">
      <alignment vertical="top"/>
    </xf>
    <xf numFmtId="3" fontId="3" fillId="0" borderId="8" xfId="4" applyNumberFormat="1" applyFont="1" applyBorder="1" applyAlignment="1" applyProtection="1">
      <alignment vertical="top"/>
    </xf>
    <xf numFmtId="1" fontId="2" fillId="0" borderId="9" xfId="5" applyNumberFormat="1" applyFont="1" applyBorder="1" applyAlignment="1" applyProtection="1">
      <alignment horizontal="right" vertical="center" wrapText="1"/>
    </xf>
    <xf numFmtId="0" fontId="2" fillId="0" borderId="11" xfId="7" applyFont="1" applyBorder="1" applyAlignment="1" applyProtection="1">
      <alignment horizontal="center" vertical="center" wrapText="1"/>
    </xf>
    <xf numFmtId="3" fontId="3" fillId="0" borderId="5" xfId="7" applyNumberFormat="1" applyFont="1" applyFill="1" applyBorder="1" applyAlignment="1" applyProtection="1">
      <alignment vertical="center"/>
    </xf>
    <xf numFmtId="3" fontId="3" fillId="0" borderId="6" xfId="7" applyNumberFormat="1" applyFont="1" applyFill="1" applyBorder="1" applyAlignment="1" applyProtection="1">
      <alignment vertical="center"/>
    </xf>
    <xf numFmtId="0" fontId="3" fillId="0" borderId="5" xfId="7" applyFont="1" applyBorder="1" applyAlignment="1" applyProtection="1">
      <alignment vertical="center" wrapText="1"/>
    </xf>
    <xf numFmtId="3" fontId="3" fillId="0" borderId="5" xfId="7" applyNumberFormat="1" applyFont="1" applyBorder="1" applyAlignment="1" applyProtection="1">
      <alignment vertical="center"/>
    </xf>
    <xf numFmtId="3" fontId="3" fillId="0" borderId="6" xfId="7" applyNumberFormat="1" applyFont="1" applyBorder="1" applyAlignment="1" applyProtection="1">
      <alignment vertical="center"/>
    </xf>
    <xf numFmtId="0" fontId="3" fillId="0" borderId="4" xfId="7" applyFont="1" applyBorder="1" applyAlignment="1" applyProtection="1">
      <alignment vertical="center" wrapText="1"/>
    </xf>
    <xf numFmtId="3" fontId="3" fillId="4" borderId="5" xfId="5" applyNumberFormat="1" applyFont="1" applyFill="1" applyBorder="1" applyAlignment="1" applyProtection="1">
      <alignment vertical="center"/>
      <protection locked="0"/>
    </xf>
    <xf numFmtId="3" fontId="3" fillId="4" borderId="6" xfId="5" applyNumberFormat="1" applyFont="1" applyFill="1" applyBorder="1" applyAlignment="1" applyProtection="1">
      <alignment vertical="center"/>
      <protection locked="0"/>
    </xf>
    <xf numFmtId="49" fontId="3" fillId="0" borderId="5" xfId="7" applyNumberFormat="1" applyFont="1" applyBorder="1" applyAlignment="1" applyProtection="1">
      <alignment horizontal="center" vertical="center" wrapText="1"/>
    </xf>
    <xf numFmtId="49" fontId="9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0" fontId="9" fillId="0" borderId="5" xfId="7" applyFont="1" applyBorder="1" applyAlignment="1" applyProtection="1">
      <alignment horizontal="center" vertical="center" wrapText="1"/>
    </xf>
    <xf numFmtId="3" fontId="2" fillId="0" borderId="7" xfId="7" applyNumberFormat="1" applyFont="1" applyBorder="1" applyAlignment="1" applyProtection="1">
      <alignment vertical="center"/>
    </xf>
    <xf numFmtId="3" fontId="2" fillId="0" borderId="8" xfId="7" applyNumberFormat="1" applyFont="1" applyBorder="1" applyAlignment="1" applyProtection="1">
      <alignment vertical="center"/>
    </xf>
    <xf numFmtId="0" fontId="3" fillId="0" borderId="7" xfId="7" applyFont="1" applyBorder="1" applyAlignment="1" applyProtection="1">
      <alignment vertical="center" wrapText="1"/>
    </xf>
    <xf numFmtId="3" fontId="3" fillId="0" borderId="7" xfId="7" applyNumberFormat="1" applyFont="1" applyBorder="1" applyAlignment="1" applyProtection="1">
      <alignment vertical="center"/>
    </xf>
    <xf numFmtId="3" fontId="3" fillId="0" borderId="8" xfId="7" applyNumberFormat="1" applyFont="1" applyBorder="1" applyAlignment="1" applyProtection="1">
      <alignment vertical="center"/>
    </xf>
    <xf numFmtId="0" fontId="9" fillId="0" borderId="2" xfId="7" applyFont="1" applyBorder="1" applyAlignment="1" applyProtection="1">
      <alignment horizontal="center" vertical="center" wrapText="1"/>
    </xf>
    <xf numFmtId="3" fontId="2" fillId="0" borderId="5" xfId="7" applyNumberFormat="1" applyFont="1" applyBorder="1" applyAlignment="1" applyProtection="1">
      <alignment vertical="center"/>
    </xf>
    <xf numFmtId="3" fontId="2" fillId="0" borderId="6" xfId="7" applyNumberFormat="1" applyFont="1" applyBorder="1" applyAlignment="1" applyProtection="1">
      <alignment vertical="center"/>
    </xf>
    <xf numFmtId="49" fontId="2" fillId="0" borderId="5" xfId="7" applyNumberFormat="1" applyFont="1" applyBorder="1" applyAlignment="1" applyProtection="1">
      <alignment horizontal="center" vertical="center" wrapText="1"/>
    </xf>
    <xf numFmtId="3" fontId="2" fillId="4" borderId="5" xfId="5" applyNumberFormat="1" applyFont="1" applyFill="1" applyBorder="1" applyAlignment="1" applyProtection="1">
      <alignment vertical="center"/>
      <protection locked="0"/>
    </xf>
    <xf numFmtId="3" fontId="2" fillId="4" borderId="6" xfId="5" applyNumberFormat="1" applyFont="1" applyFill="1" applyBorder="1" applyAlignment="1" applyProtection="1">
      <alignment vertical="center"/>
      <protection locked="0"/>
    </xf>
    <xf numFmtId="1" fontId="3" fillId="0" borderId="0" xfId="7" applyNumberFormat="1" applyFont="1" applyProtection="1"/>
    <xf numFmtId="0" fontId="2" fillId="0" borderId="11" xfId="6" applyFont="1" applyBorder="1" applyAlignment="1" applyProtection="1">
      <alignment horizontal="center" vertical="center" wrapText="1"/>
    </xf>
    <xf numFmtId="49" fontId="2" fillId="0" borderId="7" xfId="6" applyNumberFormat="1" applyFont="1" applyFill="1" applyBorder="1" applyAlignment="1" applyProtection="1">
      <alignment horizontal="center" vertical="center" wrapText="1"/>
    </xf>
    <xf numFmtId="49" fontId="2" fillId="0" borderId="8" xfId="6" applyNumberFormat="1" applyFont="1" applyFill="1" applyBorder="1" applyAlignment="1" applyProtection="1">
      <alignment horizontal="center" vertical="center" wrapText="1"/>
    </xf>
    <xf numFmtId="3" fontId="9" fillId="4" borderId="12" xfId="5" applyNumberFormat="1" applyFont="1" applyFill="1" applyBorder="1" applyAlignment="1" applyProtection="1">
      <alignment vertical="top"/>
      <protection locked="0"/>
    </xf>
    <xf numFmtId="3" fontId="3" fillId="4" borderId="13" xfId="5" applyNumberFormat="1" applyFont="1" applyFill="1" applyBorder="1" applyAlignment="1" applyProtection="1">
      <alignment vertical="top"/>
      <protection locked="0"/>
    </xf>
    <xf numFmtId="3" fontId="3" fillId="4" borderId="14" xfId="5" applyNumberFormat="1" applyFont="1" applyFill="1" applyBorder="1" applyAlignment="1" applyProtection="1">
      <alignment vertical="top"/>
      <protection locked="0"/>
    </xf>
    <xf numFmtId="3" fontId="3" fillId="4" borderId="15" xfId="5" applyNumberFormat="1" applyFont="1" applyFill="1" applyBorder="1" applyAlignment="1" applyProtection="1">
      <alignment vertical="top"/>
      <protection locked="0"/>
    </xf>
    <xf numFmtId="3" fontId="3" fillId="4" borderId="16" xfId="5" applyNumberFormat="1" applyFont="1" applyFill="1" applyBorder="1" applyAlignment="1" applyProtection="1">
      <alignment vertical="top"/>
      <protection locked="0"/>
    </xf>
    <xf numFmtId="0" fontId="2" fillId="0" borderId="17" xfId="8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16" xfId="8" applyFont="1" applyFill="1" applyBorder="1" applyAlignment="1" applyProtection="1">
      <alignment horizontal="center" vertical="center" wrapText="1"/>
    </xf>
    <xf numFmtId="49" fontId="2" fillId="0" borderId="2" xfId="8" applyNumberFormat="1" applyFont="1" applyBorder="1" applyAlignment="1" applyProtection="1">
      <alignment horizontal="center" vertical="center" wrapText="1"/>
    </xf>
    <xf numFmtId="49" fontId="3" fillId="0" borderId="2" xfId="8" applyNumberFormat="1" applyFont="1" applyBorder="1" applyAlignment="1" applyProtection="1">
      <alignment horizontal="center" vertical="center" wrapText="1"/>
    </xf>
    <xf numFmtId="49" fontId="3" fillId="2" borderId="2" xfId="8" applyNumberFormat="1" applyFont="1" applyFill="1" applyBorder="1" applyAlignment="1" applyProtection="1">
      <alignment horizontal="center" vertical="center" wrapText="1"/>
    </xf>
    <xf numFmtId="49" fontId="3" fillId="0" borderId="3" xfId="8" applyNumberFormat="1" applyFont="1" applyFill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3" fontId="2" fillId="0" borderId="5" xfId="8" applyNumberFormat="1" applyFont="1" applyFill="1" applyBorder="1" applyAlignment="1" applyProtection="1">
      <alignment vertical="center"/>
    </xf>
    <xf numFmtId="3" fontId="2" fillId="0" borderId="6" xfId="8" applyNumberFormat="1" applyFont="1" applyFill="1" applyBorder="1" applyAlignment="1" applyProtection="1">
      <alignment vertical="center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3" fillId="0" borderId="5" xfId="8" applyNumberFormat="1" applyFont="1" applyBorder="1" applyAlignment="1" applyProtection="1">
      <alignment vertical="center"/>
    </xf>
    <xf numFmtId="3" fontId="3" fillId="0" borderId="5" xfId="8" applyNumberFormat="1" applyFont="1" applyFill="1" applyBorder="1" applyAlignment="1" applyProtection="1">
      <alignment vertical="center"/>
    </xf>
    <xf numFmtId="3" fontId="3" fillId="0" borderId="6" xfId="8" applyNumberFormat="1" applyFont="1" applyBorder="1" applyAlignment="1" applyProtection="1">
      <alignment vertical="center"/>
    </xf>
    <xf numFmtId="3" fontId="2" fillId="0" borderId="5" xfId="8" applyNumberFormat="1" applyFont="1" applyBorder="1" applyAlignment="1" applyProtection="1">
      <alignment vertical="center"/>
    </xf>
    <xf numFmtId="3" fontId="2" fillId="0" borderId="6" xfId="8" applyNumberFormat="1" applyFont="1" applyBorder="1" applyAlignment="1" applyProtection="1">
      <alignment vertical="center"/>
    </xf>
    <xf numFmtId="3" fontId="2" fillId="2" borderId="5" xfId="8" applyNumberFormat="1" applyFont="1" applyFill="1" applyBorder="1" applyAlignment="1" applyProtection="1">
      <alignment vertical="center"/>
    </xf>
    <xf numFmtId="49" fontId="3" fillId="0" borderId="5" xfId="8" applyNumberFormat="1" applyFont="1" applyBorder="1" applyAlignment="1" applyProtection="1">
      <alignment horizontal="center" wrapText="1"/>
    </xf>
    <xf numFmtId="49" fontId="3" fillId="0" borderId="7" xfId="8" applyNumberFormat="1" applyFont="1" applyBorder="1" applyAlignment="1" applyProtection="1">
      <alignment horizontal="center" vertical="center" wrapText="1"/>
    </xf>
    <xf numFmtId="3" fontId="3" fillId="4" borderId="7" xfId="5" applyNumberFormat="1" applyFont="1" applyFill="1" applyBorder="1" applyAlignment="1" applyProtection="1">
      <alignment vertical="center"/>
      <protection locked="0"/>
    </xf>
    <xf numFmtId="3" fontId="2" fillId="0" borderId="7" xfId="8" applyNumberFormat="1" applyFont="1" applyFill="1" applyBorder="1" applyAlignment="1" applyProtection="1">
      <alignment vertical="center"/>
    </xf>
    <xf numFmtId="3" fontId="3" fillId="4" borderId="8" xfId="5" applyNumberFormat="1" applyFont="1" applyFill="1" applyBorder="1" applyAlignment="1" applyProtection="1">
      <alignment vertical="center"/>
      <protection locked="0"/>
    </xf>
    <xf numFmtId="49" fontId="2" fillId="0" borderId="9" xfId="8" applyNumberFormat="1" applyFont="1" applyBorder="1" applyAlignment="1" applyProtection="1">
      <alignment horizontal="center" vertical="center" wrapText="1"/>
    </xf>
    <xf numFmtId="3" fontId="2" fillId="0" borderId="9" xfId="8" applyNumberFormat="1" applyFont="1" applyBorder="1" applyAlignment="1" applyProtection="1">
      <alignment vertical="center"/>
    </xf>
    <xf numFmtId="3" fontId="2" fillId="0" borderId="9" xfId="8" applyNumberFormat="1" applyFont="1" applyFill="1" applyBorder="1" applyAlignment="1" applyProtection="1">
      <alignment vertical="center"/>
    </xf>
    <xf numFmtId="3" fontId="2" fillId="0" borderId="10" xfId="8" applyNumberFormat="1" applyFont="1" applyBorder="1" applyAlignment="1" applyProtection="1">
      <alignment vertical="center"/>
    </xf>
    <xf numFmtId="3" fontId="3" fillId="4" borderId="18" xfId="5" applyNumberFormat="1" applyFont="1" applyFill="1" applyBorder="1" applyAlignment="1" applyProtection="1">
      <alignment vertical="top"/>
      <protection locked="0"/>
    </xf>
    <xf numFmtId="14" fontId="2" fillId="0" borderId="2" xfId="5" applyNumberFormat="1" applyFont="1" applyBorder="1" applyAlignment="1" applyProtection="1">
      <alignment horizontal="center" vertical="top" wrapText="1"/>
    </xf>
    <xf numFmtId="0" fontId="7" fillId="3" borderId="20" xfId="5" applyFont="1" applyFill="1" applyBorder="1" applyAlignment="1" applyProtection="1">
      <alignment horizontal="left" vertical="top" wrapText="1"/>
    </xf>
    <xf numFmtId="0" fontId="2" fillId="5" borderId="0" xfId="5" applyFont="1" applyFill="1" applyBorder="1" applyAlignment="1" applyProtection="1">
      <alignment horizontal="right" vertical="top" wrapText="1"/>
      <protection locked="0"/>
    </xf>
    <xf numFmtId="0" fontId="5" fillId="5" borderId="0" xfId="0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horizontal="right" vertical="center"/>
    </xf>
    <xf numFmtId="0" fontId="2" fillId="5" borderId="0" xfId="5" applyFont="1" applyFill="1" applyBorder="1" applyAlignment="1" applyProtection="1">
      <alignment horizontal="right" vertical="center"/>
      <protection hidden="1"/>
    </xf>
    <xf numFmtId="0" fontId="10" fillId="5" borderId="0" xfId="5" applyFont="1" applyFill="1" applyBorder="1" applyAlignment="1" applyProtection="1">
      <alignment vertical="top"/>
    </xf>
    <xf numFmtId="49" fontId="2" fillId="5" borderId="0" xfId="5" applyNumberFormat="1" applyFont="1" applyFill="1" applyBorder="1" applyAlignment="1" applyProtection="1">
      <alignment vertical="top" wrapText="1"/>
    </xf>
    <xf numFmtId="0" fontId="2" fillId="5" borderId="0" xfId="5" applyFont="1" applyFill="1" applyBorder="1" applyAlignment="1" applyProtection="1">
      <alignment vertical="top" wrapText="1"/>
    </xf>
    <xf numFmtId="1" fontId="3" fillId="5" borderId="0" xfId="5" applyNumberFormat="1" applyFont="1" applyFill="1" applyBorder="1" applyAlignment="1" applyProtection="1">
      <alignment vertical="top" wrapText="1"/>
    </xf>
    <xf numFmtId="0" fontId="3" fillId="5" borderId="0" xfId="5" applyFont="1" applyFill="1" applyAlignment="1" applyProtection="1">
      <alignment horizontal="left" vertical="top" wrapText="1"/>
    </xf>
    <xf numFmtId="0" fontId="3" fillId="5" borderId="0" xfId="5" applyFont="1" applyFill="1" applyAlignment="1" applyProtection="1">
      <alignment vertical="top" wrapText="1"/>
    </xf>
    <xf numFmtId="0" fontId="3" fillId="5" borderId="0" xfId="5" applyFont="1" applyFill="1" applyAlignment="1" applyProtection="1">
      <alignment vertical="top"/>
    </xf>
    <xf numFmtId="1" fontId="3" fillId="5" borderId="0" xfId="5" applyNumberFormat="1" applyFont="1" applyFill="1" applyAlignment="1" applyProtection="1">
      <alignment vertical="top" wrapText="1"/>
    </xf>
    <xf numFmtId="1" fontId="3" fillId="5" borderId="0" xfId="5" applyNumberFormat="1" applyFont="1" applyFill="1" applyAlignment="1" applyProtection="1">
      <alignment vertical="top"/>
    </xf>
    <xf numFmtId="0" fontId="3" fillId="5" borderId="0" xfId="0" applyFont="1" applyFill="1" applyProtection="1"/>
    <xf numFmtId="0" fontId="2" fillId="5" borderId="0" xfId="5" applyFont="1" applyFill="1" applyBorder="1" applyAlignment="1" applyProtection="1">
      <alignment horizontal="centerContinuous" vertical="center"/>
      <protection hidden="1"/>
    </xf>
    <xf numFmtId="0" fontId="2" fillId="5" borderId="0" xfId="7" applyFont="1" applyFill="1" applyAlignment="1" applyProtection="1">
      <alignment horizontal="centerContinuous"/>
    </xf>
    <xf numFmtId="0" fontId="2" fillId="5" borderId="0" xfId="5" applyFont="1" applyFill="1" applyBorder="1" applyAlignment="1" applyProtection="1">
      <alignment horizontal="centerContinuous" vertical="center"/>
    </xf>
    <xf numFmtId="14" fontId="2" fillId="0" borderId="3" xfId="5" applyNumberFormat="1" applyFont="1" applyBorder="1" applyAlignment="1" applyProtection="1">
      <alignment horizontal="center" vertical="top" wrapText="1"/>
    </xf>
    <xf numFmtId="0" fontId="2" fillId="0" borderId="22" xfId="6" applyFont="1" applyBorder="1" applyAlignment="1" applyProtection="1">
      <alignment horizontal="center" vertical="center" wrapText="1"/>
    </xf>
    <xf numFmtId="0" fontId="2" fillId="0" borderId="23" xfId="6" applyFont="1" applyBorder="1" applyAlignment="1" applyProtection="1">
      <alignment horizontal="center" vertical="center" wrapText="1"/>
    </xf>
    <xf numFmtId="0" fontId="9" fillId="0" borderId="24" xfId="6" applyFont="1" applyBorder="1" applyAlignment="1" applyProtection="1">
      <alignment wrapText="1"/>
    </xf>
    <xf numFmtId="0" fontId="3" fillId="0" borderId="24" xfId="6" applyFont="1" applyBorder="1" applyAlignment="1" applyProtection="1">
      <alignment wrapText="1"/>
    </xf>
    <xf numFmtId="0" fontId="3" fillId="0" borderId="24" xfId="6" applyFont="1" applyFill="1" applyBorder="1" applyAlignment="1" applyProtection="1">
      <alignment wrapText="1"/>
    </xf>
    <xf numFmtId="0" fontId="14" fillId="0" borderId="24" xfId="6" applyFont="1" applyBorder="1" applyAlignment="1" applyProtection="1">
      <alignment wrapText="1"/>
    </xf>
    <xf numFmtId="0" fontId="2" fillId="0" borderId="24" xfId="6" applyFont="1" applyBorder="1" applyAlignment="1" applyProtection="1">
      <alignment horizontal="right" wrapText="1"/>
    </xf>
    <xf numFmtId="0" fontId="2" fillId="0" borderId="24" xfId="6" applyFont="1" applyBorder="1" applyAlignment="1" applyProtection="1">
      <alignment wrapText="1"/>
    </xf>
    <xf numFmtId="0" fontId="3" fillId="0" borderId="25" xfId="6" applyFont="1" applyBorder="1" applyAlignment="1" applyProtection="1">
      <alignment wrapText="1"/>
    </xf>
    <xf numFmtId="0" fontId="2" fillId="0" borderId="1" xfId="5" applyFont="1" applyBorder="1" applyAlignment="1" applyProtection="1">
      <alignment horizontal="center" vertical="top" wrapText="1"/>
    </xf>
    <xf numFmtId="49" fontId="9" fillId="0" borderId="1" xfId="6" applyNumberFormat="1" applyFont="1" applyBorder="1" applyAlignment="1" applyProtection="1">
      <alignment wrapText="1"/>
    </xf>
    <xf numFmtId="49" fontId="3" fillId="0" borderId="4" xfId="6" applyNumberFormat="1" applyFont="1" applyBorder="1" applyAlignment="1" applyProtection="1">
      <alignment horizontal="center" wrapText="1"/>
    </xf>
    <xf numFmtId="49" fontId="3" fillId="0" borderId="4" xfId="6" applyNumberFormat="1" applyFont="1" applyFill="1" applyBorder="1" applyAlignment="1" applyProtection="1">
      <alignment horizontal="center" wrapText="1"/>
    </xf>
    <xf numFmtId="49" fontId="2" fillId="0" borderId="17" xfId="6" applyNumberFormat="1" applyFont="1" applyBorder="1" applyAlignment="1" applyProtection="1">
      <alignment horizontal="center" wrapText="1"/>
    </xf>
    <xf numFmtId="49" fontId="9" fillId="0" borderId="1" xfId="6" applyNumberFormat="1" applyFont="1" applyBorder="1" applyAlignment="1" applyProtection="1">
      <alignment horizontal="center" wrapText="1"/>
    </xf>
    <xf numFmtId="49" fontId="9" fillId="0" borderId="21" xfId="6" applyNumberFormat="1" applyFont="1" applyBorder="1" applyAlignment="1" applyProtection="1">
      <alignment horizontal="center" wrapText="1"/>
    </xf>
    <xf numFmtId="49" fontId="2" fillId="0" borderId="11" xfId="6" applyNumberFormat="1" applyFont="1" applyBorder="1" applyAlignment="1" applyProtection="1">
      <alignment horizontal="center" wrapText="1"/>
    </xf>
    <xf numFmtId="49" fontId="2" fillId="0" borderId="26" xfId="6" applyNumberFormat="1" applyFont="1" applyBorder="1" applyAlignment="1" applyProtection="1">
      <alignment horizontal="center" wrapText="1"/>
    </xf>
    <xf numFmtId="49" fontId="9" fillId="0" borderId="27" xfId="6" applyNumberFormat="1" applyFont="1" applyBorder="1" applyAlignment="1" applyProtection="1">
      <alignment horizontal="center" wrapText="1"/>
    </xf>
    <xf numFmtId="49" fontId="9" fillId="0" borderId="26" xfId="6" applyNumberFormat="1" applyFont="1" applyBorder="1" applyAlignment="1" applyProtection="1">
      <alignment horizontal="center" wrapText="1"/>
    </xf>
    <xf numFmtId="49" fontId="5" fillId="0" borderId="21" xfId="6" applyNumberFormat="1" applyFont="1" applyBorder="1" applyAlignment="1" applyProtection="1">
      <alignment horizontal="center" wrapText="1"/>
    </xf>
    <xf numFmtId="49" fontId="5" fillId="0" borderId="17" xfId="6" applyNumberFormat="1" applyFont="1" applyBorder="1" applyAlignment="1" applyProtection="1">
      <alignment horizontal="center" wrapText="1"/>
    </xf>
    <xf numFmtId="0" fontId="2" fillId="5" borderId="0" xfId="5" applyFont="1" applyFill="1" applyBorder="1" applyAlignment="1" applyProtection="1">
      <alignment horizontal="center" vertical="center"/>
      <protection hidden="1"/>
    </xf>
    <xf numFmtId="0" fontId="2" fillId="5" borderId="0" xfId="5" applyFont="1" applyFill="1" applyBorder="1" applyAlignment="1" applyProtection="1">
      <alignment vertical="center"/>
      <protection hidden="1"/>
    </xf>
    <xf numFmtId="0" fontId="3" fillId="5" borderId="0" xfId="7" applyFont="1" applyFill="1" applyBorder="1" applyAlignment="1" applyProtection="1">
      <alignment wrapText="1"/>
    </xf>
    <xf numFmtId="0" fontId="2" fillId="5" borderId="0" xfId="7" applyFont="1" applyFill="1" applyBorder="1" applyAlignment="1" applyProtection="1">
      <alignment wrapText="1"/>
    </xf>
    <xf numFmtId="1" fontId="3" fillId="5" borderId="0" xfId="7" applyNumberFormat="1" applyFont="1" applyFill="1" applyBorder="1" applyProtection="1"/>
    <xf numFmtId="0" fontId="2" fillId="5" borderId="0" xfId="7" applyFont="1" applyFill="1" applyBorder="1" applyAlignment="1" applyProtection="1">
      <alignment horizontal="right" vertical="center" wrapText="1"/>
    </xf>
    <xf numFmtId="0" fontId="3" fillId="5" borderId="0" xfId="7" applyFont="1" applyFill="1" applyProtection="1"/>
    <xf numFmtId="0" fontId="3" fillId="5" borderId="0" xfId="7" applyFont="1" applyFill="1" applyAlignment="1" applyProtection="1">
      <alignment wrapText="1"/>
    </xf>
    <xf numFmtId="1" fontId="3" fillId="5" borderId="0" xfId="7" applyNumberFormat="1" applyFont="1" applyFill="1" applyProtection="1"/>
    <xf numFmtId="0" fontId="3" fillId="5" borderId="0" xfId="7" applyFont="1" applyFill="1" applyBorder="1" applyProtection="1"/>
    <xf numFmtId="0" fontId="2" fillId="0" borderId="1" xfId="7" applyFont="1" applyBorder="1" applyAlignment="1" applyProtection="1">
      <alignment horizontal="center" vertical="center" wrapText="1"/>
    </xf>
    <xf numFmtId="0" fontId="2" fillId="0" borderId="4" xfId="7" applyFont="1" applyBorder="1" applyAlignment="1" applyProtection="1">
      <alignment vertical="center" wrapText="1"/>
    </xf>
    <xf numFmtId="0" fontId="9" fillId="0" borderId="4" xfId="7" applyFont="1" applyBorder="1" applyAlignment="1" applyProtection="1">
      <alignment vertical="center" wrapText="1"/>
    </xf>
    <xf numFmtId="0" fontId="3" fillId="0" borderId="24" xfId="7" applyFont="1" applyBorder="1" applyAlignment="1" applyProtection="1">
      <alignment vertical="center" wrapText="1"/>
    </xf>
    <xf numFmtId="0" fontId="2" fillId="0" borderId="24" xfId="7" applyFont="1" applyBorder="1" applyAlignment="1" applyProtection="1">
      <alignment vertical="center" wrapText="1"/>
    </xf>
    <xf numFmtId="0" fontId="15" fillId="0" borderId="21" xfId="7" applyFont="1" applyBorder="1" applyAlignment="1" applyProtection="1">
      <alignment horizontal="left" vertical="center" wrapText="1"/>
    </xf>
    <xf numFmtId="0" fontId="9" fillId="0" borderId="13" xfId="7" applyFont="1" applyBorder="1" applyAlignment="1" applyProtection="1">
      <alignment horizontal="center" vertical="center" wrapText="1"/>
    </xf>
    <xf numFmtId="3" fontId="2" fillId="0" borderId="13" xfId="7" applyNumberFormat="1" applyFont="1" applyBorder="1" applyAlignment="1" applyProtection="1">
      <alignment vertical="center"/>
    </xf>
    <xf numFmtId="3" fontId="2" fillId="0" borderId="14" xfId="7" applyNumberFormat="1" applyFont="1" applyBorder="1" applyAlignment="1" applyProtection="1">
      <alignment vertical="center"/>
    </xf>
    <xf numFmtId="0" fontId="2" fillId="0" borderId="1" xfId="7" applyFont="1" applyBorder="1" applyAlignment="1" applyProtection="1">
      <alignment vertical="center" wrapText="1"/>
    </xf>
    <xf numFmtId="0" fontId="9" fillId="0" borderId="15" xfId="7" applyFont="1" applyBorder="1" applyAlignment="1" applyProtection="1">
      <alignment horizontal="center" vertical="center" wrapText="1"/>
    </xf>
    <xf numFmtId="0" fontId="2" fillId="0" borderId="22" xfId="7" applyFont="1" applyBorder="1" applyAlignment="1" applyProtection="1">
      <alignment horizontal="center" vertical="center" wrapText="1"/>
    </xf>
    <xf numFmtId="0" fontId="3" fillId="0" borderId="24" xfId="7" applyFont="1" applyBorder="1" applyAlignment="1" applyProtection="1">
      <alignment horizontal="left" vertical="center" wrapText="1"/>
    </xf>
    <xf numFmtId="0" fontId="9" fillId="0" borderId="24" xfId="7" applyFont="1" applyBorder="1" applyAlignment="1" applyProtection="1">
      <alignment vertical="center" wrapText="1"/>
    </xf>
    <xf numFmtId="0" fontId="14" fillId="0" borderId="24" xfId="7" applyFont="1" applyBorder="1" applyAlignment="1" applyProtection="1">
      <alignment wrapText="1"/>
    </xf>
    <xf numFmtId="0" fontId="9" fillId="0" borderId="23" xfId="7" applyFont="1" applyBorder="1" applyAlignment="1" applyProtection="1">
      <alignment horizontal="right" vertical="center" wrapText="1"/>
    </xf>
    <xf numFmtId="0" fontId="2" fillId="0" borderId="22" xfId="7" applyFont="1" applyBorder="1" applyAlignment="1" applyProtection="1">
      <alignment vertical="center" wrapText="1"/>
    </xf>
    <xf numFmtId="0" fontId="14" fillId="0" borderId="24" xfId="7" applyFont="1" applyBorder="1" applyAlignment="1" applyProtection="1">
      <alignment horizontal="left" vertical="center" wrapText="1"/>
    </xf>
    <xf numFmtId="0" fontId="15" fillId="0" borderId="25" xfId="7" applyFont="1" applyBorder="1" applyAlignment="1" applyProtection="1">
      <alignment horizontal="left" vertical="center" wrapText="1"/>
    </xf>
    <xf numFmtId="0" fontId="15" fillId="0" borderId="28" xfId="7" applyFont="1" applyBorder="1" applyAlignment="1" applyProtection="1">
      <alignment horizontal="left" vertical="center" wrapText="1"/>
    </xf>
    <xf numFmtId="0" fontId="2" fillId="0" borderId="25" xfId="7" applyFont="1" applyBorder="1" applyAlignment="1" applyProtection="1">
      <alignment horizontal="left" vertical="center" wrapText="1"/>
    </xf>
    <xf numFmtId="0" fontId="2" fillId="0" borderId="29" xfId="7" applyFont="1" applyBorder="1" applyAlignment="1" applyProtection="1">
      <alignment vertical="center" wrapText="1"/>
    </xf>
    <xf numFmtId="0" fontId="3" fillId="0" borderId="29" xfId="7" applyFont="1" applyBorder="1" applyAlignment="1" applyProtection="1">
      <alignment vertical="center" wrapText="1"/>
    </xf>
    <xf numFmtId="0" fontId="3" fillId="0" borderId="29" xfId="7" applyFont="1" applyFill="1" applyBorder="1" applyAlignment="1" applyProtection="1">
      <alignment vertical="center" wrapText="1"/>
    </xf>
    <xf numFmtId="0" fontId="2" fillId="0" borderId="29" xfId="7" applyFont="1" applyBorder="1" applyAlignment="1" applyProtection="1">
      <alignment horizontal="right" vertical="center" wrapText="1"/>
    </xf>
    <xf numFmtId="0" fontId="9" fillId="0" borderId="29" xfId="7" applyFont="1" applyBorder="1" applyAlignment="1" applyProtection="1">
      <alignment vertical="center" wrapText="1"/>
    </xf>
    <xf numFmtId="0" fontId="3" fillId="0" borderId="29" xfId="7" applyFont="1" applyBorder="1" applyAlignment="1" applyProtection="1">
      <alignment wrapText="1"/>
    </xf>
    <xf numFmtId="0" fontId="14" fillId="0" borderId="29" xfId="7" applyFont="1" applyBorder="1" applyAlignment="1" applyProtection="1">
      <alignment horizontal="left" vertical="center" wrapText="1"/>
    </xf>
    <xf numFmtId="0" fontId="3" fillId="0" borderId="30" xfId="7" applyFont="1" applyBorder="1" applyAlignment="1" applyProtection="1">
      <alignment vertical="center" wrapText="1"/>
    </xf>
    <xf numFmtId="3" fontId="3" fillId="0" borderId="4" xfId="7" applyNumberFormat="1" applyFont="1" applyBorder="1" applyAlignment="1" applyProtection="1">
      <alignment horizontal="center" vertical="center"/>
    </xf>
    <xf numFmtId="3" fontId="9" fillId="0" borderId="4" xfId="7" applyNumberFormat="1" applyFont="1" applyBorder="1" applyAlignment="1" applyProtection="1">
      <alignment horizontal="center" vertical="center"/>
    </xf>
    <xf numFmtId="0" fontId="3" fillId="0" borderId="4" xfId="7" applyFont="1" applyBorder="1" applyAlignment="1" applyProtection="1">
      <alignment horizontal="center" vertical="center" wrapText="1"/>
    </xf>
    <xf numFmtId="0" fontId="9" fillId="0" borderId="4" xfId="7" applyFont="1" applyBorder="1" applyAlignment="1" applyProtection="1">
      <alignment horizontal="center" vertical="center" wrapText="1"/>
    </xf>
    <xf numFmtId="0" fontId="9" fillId="0" borderId="11" xfId="7" applyFont="1" applyBorder="1" applyAlignment="1" applyProtection="1">
      <alignment horizontal="center" vertical="center" wrapText="1"/>
    </xf>
    <xf numFmtId="0" fontId="2" fillId="0" borderId="4" xfId="7" applyFont="1" applyBorder="1" applyAlignment="1" applyProtection="1">
      <alignment horizontal="center" vertical="center" wrapText="1"/>
    </xf>
    <xf numFmtId="0" fontId="9" fillId="0" borderId="17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center" vertical="center" wrapText="1"/>
    </xf>
    <xf numFmtId="49" fontId="3" fillId="0" borderId="4" xfId="7" applyNumberFormat="1" applyFont="1" applyBorder="1" applyAlignment="1" applyProtection="1">
      <alignment horizontal="center" vertical="center" wrapText="1"/>
    </xf>
    <xf numFmtId="49" fontId="2" fillId="0" borderId="4" xfId="7" applyNumberFormat="1" applyFont="1" applyBorder="1" applyAlignment="1" applyProtection="1">
      <alignment horizontal="center" vertical="center" wrapText="1"/>
    </xf>
    <xf numFmtId="0" fontId="2" fillId="0" borderId="26" xfId="7" applyFont="1" applyBorder="1" applyAlignment="1" applyProtection="1">
      <alignment horizontal="center" vertical="center" wrapText="1"/>
    </xf>
    <xf numFmtId="49" fontId="2" fillId="0" borderId="1" xfId="5" applyNumberFormat="1" applyFont="1" applyBorder="1" applyAlignment="1" applyProtection="1">
      <alignment horizontal="center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15" xfId="5" applyFont="1" applyBorder="1" applyAlignment="1" applyProtection="1">
      <alignment horizontal="center" vertical="top" wrapText="1"/>
    </xf>
    <xf numFmtId="0" fontId="2" fillId="0" borderId="16" xfId="5" applyFont="1" applyBorder="1" applyAlignment="1" applyProtection="1">
      <alignment horizontal="center" vertical="top" wrapText="1"/>
    </xf>
    <xf numFmtId="3" fontId="3" fillId="0" borderId="18" xfId="5" applyNumberFormat="1" applyFont="1" applyBorder="1" applyAlignment="1" applyProtection="1">
      <alignment vertical="top" wrapText="1"/>
    </xf>
    <xf numFmtId="3" fontId="9" fillId="0" borderId="18" xfId="5" applyNumberFormat="1" applyFont="1" applyBorder="1" applyAlignment="1" applyProtection="1">
      <alignment vertical="top" wrapText="1"/>
    </xf>
    <xf numFmtId="3" fontId="2" fillId="4" borderId="18" xfId="5" applyNumberFormat="1" applyFont="1" applyFill="1" applyBorder="1" applyAlignment="1" applyProtection="1">
      <alignment vertical="top"/>
      <protection locked="0"/>
    </xf>
    <xf numFmtId="1" fontId="7" fillId="3" borderId="13" xfId="5" applyNumberFormat="1" applyFont="1" applyFill="1" applyBorder="1" applyAlignment="1" applyProtection="1">
      <alignment vertical="top" wrapText="1"/>
    </xf>
    <xf numFmtId="1" fontId="2" fillId="0" borderId="13" xfId="5" applyNumberFormat="1" applyFont="1" applyBorder="1" applyAlignment="1" applyProtection="1">
      <alignment horizontal="right" vertical="top" wrapText="1"/>
    </xf>
    <xf numFmtId="3" fontId="2" fillId="4" borderId="13" xfId="5" applyNumberFormat="1" applyFont="1" applyFill="1" applyBorder="1" applyAlignment="1" applyProtection="1">
      <alignment vertical="top"/>
      <protection locked="0"/>
    </xf>
    <xf numFmtId="3" fontId="2" fillId="4" borderId="14" xfId="5" applyNumberFormat="1" applyFont="1" applyFill="1" applyBorder="1" applyAlignment="1" applyProtection="1">
      <alignment vertical="top"/>
      <protection locked="0"/>
    </xf>
    <xf numFmtId="0" fontId="7" fillId="3" borderId="1" xfId="5" applyFont="1" applyFill="1" applyBorder="1" applyAlignment="1" applyProtection="1">
      <alignment horizontal="left" vertical="top" wrapText="1"/>
    </xf>
    <xf numFmtId="0" fontId="8" fillId="3" borderId="4" xfId="5" applyFont="1" applyFill="1" applyBorder="1" applyAlignment="1" applyProtection="1">
      <alignment vertical="top"/>
    </xf>
    <xf numFmtId="1" fontId="8" fillId="3" borderId="4" xfId="5" applyNumberFormat="1" applyFont="1" applyFill="1" applyBorder="1" applyAlignment="1" applyProtection="1">
      <alignment vertical="top" wrapText="1"/>
    </xf>
    <xf numFmtId="1" fontId="8" fillId="3" borderId="4" xfId="5" applyNumberFormat="1" applyFont="1" applyFill="1" applyBorder="1" applyAlignment="1" applyProtection="1">
      <alignment vertical="top"/>
    </xf>
    <xf numFmtId="1" fontId="8" fillId="3" borderId="4" xfId="0" applyNumberFormat="1" applyFont="1" applyFill="1" applyBorder="1" applyAlignment="1" applyProtection="1">
      <alignment vertical="top" wrapText="1"/>
    </xf>
    <xf numFmtId="0" fontId="8" fillId="3" borderId="17" xfId="0" applyFont="1" applyFill="1" applyBorder="1" applyAlignment="1" applyProtection="1">
      <alignment vertical="top"/>
    </xf>
    <xf numFmtId="1" fontId="3" fillId="0" borderId="15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16" xfId="4" applyNumberFormat="1" applyFont="1" applyBorder="1" applyAlignment="1" applyProtection="1">
      <alignment vertical="top" wrapText="1"/>
    </xf>
    <xf numFmtId="0" fontId="8" fillId="3" borderId="7" xfId="5" applyFont="1" applyFill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 wrapText="1"/>
    </xf>
    <xf numFmtId="1" fontId="7" fillId="3" borderId="1" xfId="5" applyNumberFormat="1" applyFont="1" applyFill="1" applyBorder="1" applyAlignment="1" applyProtection="1">
      <alignment vertical="top" wrapText="1"/>
    </xf>
    <xf numFmtId="49" fontId="8" fillId="3" borderId="4" xfId="5" applyNumberFormat="1" applyFont="1" applyFill="1" applyBorder="1" applyAlignment="1" applyProtection="1">
      <alignment vertical="top"/>
    </xf>
    <xf numFmtId="0" fontId="8" fillId="3" borderId="17" xfId="5" applyFont="1" applyFill="1" applyBorder="1" applyAlignment="1" applyProtection="1">
      <alignment vertical="top" wrapText="1"/>
    </xf>
    <xf numFmtId="1" fontId="2" fillId="0" borderId="15" xfId="5" applyNumberFormat="1" applyFont="1" applyBorder="1" applyAlignment="1" applyProtection="1">
      <alignment horizontal="right" vertical="top" wrapText="1"/>
    </xf>
    <xf numFmtId="0" fontId="8" fillId="3" borderId="1" xfId="5" applyFont="1" applyFill="1" applyBorder="1" applyAlignment="1" applyProtection="1">
      <alignment vertical="top" wrapText="1"/>
    </xf>
    <xf numFmtId="1" fontId="8" fillId="3" borderId="4" xfId="0" applyNumberFormat="1" applyFont="1" applyFill="1" applyBorder="1" applyAlignment="1" applyProtection="1">
      <alignment vertical="top"/>
    </xf>
    <xf numFmtId="0" fontId="3" fillId="0" borderId="20" xfId="5" applyFont="1" applyBorder="1" applyAlignment="1" applyProtection="1">
      <alignment vertical="top" wrapText="1"/>
    </xf>
    <xf numFmtId="0" fontId="8" fillId="3" borderId="4" xfId="0" applyFont="1" applyFill="1" applyBorder="1" applyAlignment="1" applyProtection="1">
      <alignment vertical="top"/>
    </xf>
    <xf numFmtId="1" fontId="8" fillId="3" borderId="11" xfId="0" applyNumberFormat="1" applyFont="1" applyFill="1" applyBorder="1" applyAlignment="1" applyProtection="1">
      <alignment vertical="top"/>
    </xf>
    <xf numFmtId="49" fontId="7" fillId="3" borderId="26" xfId="5" applyNumberFormat="1" applyFont="1" applyFill="1" applyBorder="1" applyAlignment="1" applyProtection="1">
      <alignment vertical="center" wrapText="1"/>
    </xf>
    <xf numFmtId="0" fontId="8" fillId="3" borderId="11" xfId="5" applyNumberFormat="1" applyFont="1" applyFill="1" applyBorder="1" applyAlignment="1" applyProtection="1">
      <alignment vertical="top" wrapText="1"/>
    </xf>
    <xf numFmtId="0" fontId="7" fillId="3" borderId="31" xfId="5" applyFont="1" applyFill="1" applyBorder="1" applyAlignment="1" applyProtection="1">
      <alignment vertical="top" wrapText="1"/>
    </xf>
    <xf numFmtId="49" fontId="2" fillId="0" borderId="19" xfId="5" applyNumberFormat="1" applyFont="1" applyBorder="1" applyAlignment="1" applyProtection="1">
      <alignment horizontal="right" vertical="center" wrapText="1"/>
    </xf>
    <xf numFmtId="0" fontId="7" fillId="3" borderId="1" xfId="5" applyFont="1" applyFill="1" applyBorder="1" applyAlignment="1" applyProtection="1">
      <alignment vertical="top" wrapText="1"/>
    </xf>
    <xf numFmtId="49" fontId="2" fillId="0" borderId="15" xfId="5" applyNumberFormat="1" applyFont="1" applyBorder="1" applyAlignment="1" applyProtection="1">
      <alignment horizontal="right" vertical="top" wrapText="1"/>
    </xf>
    <xf numFmtId="49" fontId="2" fillId="0" borderId="13" xfId="5" applyNumberFormat="1" applyFont="1" applyBorder="1" applyAlignment="1" applyProtection="1">
      <alignment horizontal="right" vertical="top" wrapText="1"/>
    </xf>
    <xf numFmtId="3" fontId="3" fillId="0" borderId="32" xfId="5" applyNumberFormat="1" applyFont="1" applyBorder="1" applyAlignment="1" applyProtection="1">
      <alignment vertical="top" wrapText="1"/>
    </xf>
    <xf numFmtId="0" fontId="2" fillId="0" borderId="17" xfId="5" applyFont="1" applyBorder="1" applyAlignment="1" applyProtection="1">
      <alignment horizontal="center" vertical="center" wrapText="1"/>
    </xf>
    <xf numFmtId="0" fontId="2" fillId="0" borderId="33" xfId="7" applyFont="1" applyBorder="1" applyAlignment="1" applyProtection="1">
      <alignment horizontal="left" vertical="center" wrapText="1"/>
    </xf>
    <xf numFmtId="49" fontId="2" fillId="0" borderId="19" xfId="7" applyNumberFormat="1" applyFont="1" applyBorder="1" applyAlignment="1" applyProtection="1">
      <alignment horizontal="center" vertical="center" wrapText="1"/>
    </xf>
    <xf numFmtId="0" fontId="2" fillId="0" borderId="17" xfId="7" applyFont="1" applyBorder="1" applyAlignment="1" applyProtection="1">
      <alignment vertical="center" wrapText="1"/>
    </xf>
    <xf numFmtId="0" fontId="11" fillId="0" borderId="4" xfId="7" applyFont="1" applyBorder="1" applyAlignment="1" applyProtection="1">
      <alignment vertical="center" wrapText="1"/>
    </xf>
    <xf numFmtId="0" fontId="7" fillId="0" borderId="4" xfId="7" applyFont="1" applyBorder="1" applyAlignment="1" applyProtection="1">
      <alignment vertical="center" wrapText="1"/>
    </xf>
    <xf numFmtId="49" fontId="2" fillId="0" borderId="15" xfId="7" applyNumberFormat="1" applyFont="1" applyBorder="1" applyAlignment="1" applyProtection="1">
      <alignment horizontal="center" vertical="center" wrapText="1"/>
    </xf>
    <xf numFmtId="0" fontId="2" fillId="0" borderId="34" xfId="7" applyFont="1" applyBorder="1" applyAlignment="1" applyProtection="1">
      <alignment vertical="center" wrapText="1"/>
    </xf>
    <xf numFmtId="0" fontId="3" fillId="0" borderId="13" xfId="7" applyFont="1" applyBorder="1" applyAlignment="1" applyProtection="1">
      <alignment vertical="center" wrapText="1"/>
    </xf>
    <xf numFmtId="3" fontId="3" fillId="0" borderId="13" xfId="7" applyNumberFormat="1" applyFont="1" applyBorder="1" applyAlignment="1" applyProtection="1">
      <alignment vertical="center"/>
    </xf>
    <xf numFmtId="3" fontId="3" fillId="0" borderId="14" xfId="7" applyNumberFormat="1" applyFont="1" applyBorder="1" applyAlignment="1" applyProtection="1">
      <alignment vertical="center"/>
    </xf>
    <xf numFmtId="0" fontId="2" fillId="0" borderId="17" xfId="7" applyFont="1" applyBorder="1" applyAlignment="1" applyProtection="1">
      <alignment horizontal="center" vertical="center" wrapText="1"/>
    </xf>
    <xf numFmtId="0" fontId="2" fillId="0" borderId="15" xfId="7" applyFont="1" applyBorder="1" applyAlignment="1" applyProtection="1">
      <alignment horizontal="center" vertical="center" wrapText="1"/>
    </xf>
    <xf numFmtId="0" fontId="2" fillId="0" borderId="16" xfId="7" applyFont="1" applyBorder="1" applyAlignment="1" applyProtection="1">
      <alignment horizontal="center" vertical="center" wrapText="1"/>
    </xf>
    <xf numFmtId="0" fontId="2" fillId="0" borderId="28" xfId="7" applyFont="1" applyBorder="1" applyAlignment="1" applyProtection="1">
      <alignment vertical="center" wrapText="1"/>
    </xf>
    <xf numFmtId="0" fontId="2" fillId="0" borderId="21" xfId="7" applyFont="1" applyBorder="1" applyAlignment="1" applyProtection="1">
      <alignment vertical="center" wrapText="1"/>
    </xf>
    <xf numFmtId="0" fontId="2" fillId="0" borderId="25" xfId="7" applyFont="1" applyBorder="1" applyAlignment="1" applyProtection="1">
      <alignment horizontal="center" vertical="center" wrapText="1"/>
    </xf>
    <xf numFmtId="0" fontId="3" fillId="5" borderId="0" xfId="8" applyFont="1" applyFill="1" applyAlignment="1" applyProtection="1">
      <alignment wrapText="1"/>
    </xf>
    <xf numFmtId="49" fontId="3" fillId="5" borderId="0" xfId="8" applyNumberFormat="1" applyFont="1" applyFill="1" applyAlignment="1" applyProtection="1">
      <alignment horizontal="center" wrapText="1"/>
    </xf>
    <xf numFmtId="0" fontId="3" fillId="5" borderId="0" xfId="8" applyFont="1" applyFill="1" applyProtection="1"/>
    <xf numFmtId="0" fontId="3" fillId="5" borderId="0" xfId="8" applyFont="1" applyFill="1" applyBorder="1" applyProtection="1"/>
    <xf numFmtId="0" fontId="2" fillId="5" borderId="0" xfId="8" applyFont="1" applyFill="1" applyBorder="1" applyAlignment="1" applyProtection="1">
      <alignment vertical="center" wrapText="1"/>
    </xf>
    <xf numFmtId="49" fontId="2" fillId="5" borderId="0" xfId="8" applyNumberFormat="1" applyFont="1" applyFill="1" applyBorder="1" applyAlignment="1" applyProtection="1">
      <alignment horizontal="center" vertical="center" wrapText="1"/>
    </xf>
    <xf numFmtId="3" fontId="3" fillId="5" borderId="0" xfId="8" applyNumberFormat="1" applyFont="1" applyFill="1" applyBorder="1" applyAlignment="1" applyProtection="1">
      <alignment vertical="center"/>
    </xf>
    <xf numFmtId="0" fontId="2" fillId="5" borderId="0" xfId="8" applyFont="1" applyFill="1" applyAlignment="1" applyProtection="1">
      <alignment horizontal="center" vertical="center" wrapText="1"/>
    </xf>
    <xf numFmtId="0" fontId="2" fillId="5" borderId="0" xfId="8" applyFont="1" applyFill="1" applyAlignment="1">
      <alignment horizontal="right" wrapText="1"/>
    </xf>
    <xf numFmtId="0" fontId="2" fillId="5" borderId="0" xfId="5" applyFont="1" applyFill="1" applyBorder="1" applyAlignment="1" applyProtection="1">
      <alignment horizontal="right" vertical="center"/>
    </xf>
    <xf numFmtId="0" fontId="2" fillId="5" borderId="0" xfId="5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</xf>
    <xf numFmtId="0" fontId="3" fillId="5" borderId="0" xfId="5" applyFont="1" applyFill="1" applyBorder="1" applyAlignment="1" applyProtection="1">
      <alignment horizontal="centerContinuous" vertical="center"/>
      <protection hidden="1"/>
    </xf>
    <xf numFmtId="0" fontId="3" fillId="5" borderId="0" xfId="8" applyFont="1" applyFill="1" applyAlignment="1" applyProtection="1">
      <alignment horizontal="centerContinuous" vertical="center"/>
    </xf>
    <xf numFmtId="0" fontId="3" fillId="5" borderId="0" xfId="5" applyFont="1" applyFill="1" applyBorder="1" applyAlignment="1" applyProtection="1">
      <alignment horizontal="right" vertical="center"/>
      <protection hidden="1"/>
    </xf>
    <xf numFmtId="164" fontId="3" fillId="5" borderId="0" xfId="5" applyNumberFormat="1" applyFont="1" applyFill="1" applyAlignment="1" applyProtection="1">
      <alignment horizontal="left" vertical="center"/>
    </xf>
    <xf numFmtId="0" fontId="2" fillId="5" borderId="0" xfId="8" applyFont="1" applyFill="1" applyAlignment="1" applyProtection="1">
      <alignment horizontal="centerContinuous"/>
    </xf>
    <xf numFmtId="0" fontId="3" fillId="5" borderId="0" xfId="8" applyFont="1" applyFill="1" applyAlignment="1" applyProtection="1">
      <alignment horizontal="centerContinuous"/>
    </xf>
    <xf numFmtId="0" fontId="3" fillId="5" borderId="0" xfId="0" applyFont="1" applyFill="1" applyAlignment="1" applyProtection="1">
      <alignment vertical="justify"/>
    </xf>
    <xf numFmtId="0" fontId="3" fillId="5" borderId="0" xfId="5" applyFont="1" applyFill="1" applyBorder="1" applyAlignment="1" applyProtection="1">
      <alignment horizontal="right" vertical="center"/>
    </xf>
    <xf numFmtId="0" fontId="3" fillId="5" borderId="0" xfId="5" applyFont="1" applyFill="1" applyBorder="1" applyAlignment="1" applyProtection="1">
      <alignment vertical="center"/>
    </xf>
    <xf numFmtId="0" fontId="3" fillId="5" borderId="0" xfId="5" applyFont="1" applyFill="1" applyAlignment="1" applyProtection="1">
      <alignment horizontal="left" vertical="justify"/>
    </xf>
    <xf numFmtId="0" fontId="3" fillId="5" borderId="0" xfId="5" applyFont="1" applyFill="1" applyBorder="1" applyAlignment="1" applyProtection="1">
      <alignment horizontal="left" vertical="center"/>
    </xf>
    <xf numFmtId="0" fontId="2" fillId="5" borderId="0" xfId="5" applyFont="1" applyFill="1" applyBorder="1" applyAlignment="1" applyProtection="1">
      <alignment horizontal="left" vertical="justify" wrapText="1"/>
    </xf>
    <xf numFmtId="0" fontId="2" fillId="5" borderId="0" xfId="8" applyFont="1" applyFill="1" applyBorder="1" applyAlignment="1" applyProtection="1">
      <alignment horizontal="left" vertical="justify" wrapText="1"/>
    </xf>
    <xf numFmtId="0" fontId="2" fillId="5" borderId="0" xfId="5" applyFont="1" applyFill="1" applyAlignment="1" applyProtection="1">
      <alignment horizontal="right" vertical="center" wrapText="1"/>
    </xf>
    <xf numFmtId="0" fontId="2" fillId="5" borderId="0" xfId="5" applyFont="1" applyFill="1" applyAlignment="1" applyProtection="1">
      <alignment horizontal="centerContinuous" vertical="center"/>
    </xf>
    <xf numFmtId="0" fontId="2" fillId="5" borderId="0" xfId="5" applyFont="1" applyFill="1" applyBorder="1" applyAlignment="1" applyProtection="1">
      <alignment vertical="center"/>
    </xf>
    <xf numFmtId="0" fontId="3" fillId="5" borderId="0" xfId="0" applyFont="1" applyFill="1" applyAlignment="1" applyProtection="1"/>
    <xf numFmtId="0" fontId="2" fillId="5" borderId="0" xfId="5" applyFont="1" applyFill="1" applyBorder="1" applyAlignment="1" applyProtection="1">
      <alignment vertical="center" wrapText="1"/>
    </xf>
    <xf numFmtId="0" fontId="19" fillId="5" borderId="0" xfId="0" applyFont="1" applyFill="1" applyProtection="1"/>
    <xf numFmtId="0" fontId="2" fillId="5" borderId="0" xfId="5" applyFont="1" applyFill="1" applyBorder="1" applyAlignment="1" applyProtection="1">
      <alignment horizontal="center" vertical="center"/>
    </xf>
    <xf numFmtId="0" fontId="3" fillId="5" borderId="0" xfId="5" applyFont="1" applyFill="1" applyAlignment="1" applyProtection="1">
      <alignment horizontal="center" vertical="center" wrapText="1"/>
    </xf>
    <xf numFmtId="0" fontId="3" fillId="5" borderId="0" xfId="5" applyFont="1" applyFill="1" applyAlignment="1" applyProtection="1">
      <alignment vertical="center" wrapText="1"/>
    </xf>
    <xf numFmtId="0" fontId="3" fillId="5" borderId="0" xfId="5" applyFont="1" applyFill="1" applyAlignment="1" applyProtection="1">
      <alignment horizontal="center" vertical="center"/>
    </xf>
    <xf numFmtId="0" fontId="3" fillId="5" borderId="0" xfId="5" applyFont="1" applyFill="1" applyAlignment="1" applyProtection="1">
      <alignment vertical="center"/>
    </xf>
    <xf numFmtId="0" fontId="2" fillId="5" borderId="0" xfId="5" applyFont="1" applyFill="1" applyBorder="1" applyAlignment="1" applyProtection="1">
      <alignment horizontal="left" vertical="center" wrapText="1"/>
    </xf>
    <xf numFmtId="0" fontId="2" fillId="5" borderId="0" xfId="6" applyFont="1" applyFill="1" applyAlignment="1" applyProtection="1">
      <alignment horizontal="center" vertical="center" wrapText="1"/>
    </xf>
    <xf numFmtId="0" fontId="2" fillId="5" borderId="0" xfId="5" applyFont="1" applyFill="1" applyBorder="1" applyAlignment="1" applyProtection="1">
      <alignment horizontal="left" vertical="center"/>
    </xf>
    <xf numFmtId="164" fontId="3" fillId="5" borderId="0" xfId="5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7" applyFont="1" applyFill="1" applyAlignment="1" applyProtection="1">
      <alignment horizontal="centerContinuous"/>
    </xf>
    <xf numFmtId="0" fontId="2" fillId="5" borderId="0" xfId="7" applyFont="1" applyFill="1" applyBorder="1" applyAlignment="1" applyProtection="1">
      <alignment horizontal="center" vertical="center" wrapText="1"/>
    </xf>
    <xf numFmtId="0" fontId="3" fillId="5" borderId="0" xfId="6" applyFont="1" applyFill="1" applyAlignment="1" applyProtection="1">
      <alignment wrapText="1"/>
    </xf>
    <xf numFmtId="1" fontId="3" fillId="5" borderId="0" xfId="6" applyNumberFormat="1" applyFont="1" applyFill="1" applyAlignment="1" applyProtection="1">
      <alignment wrapText="1"/>
    </xf>
    <xf numFmtId="0" fontId="3" fillId="5" borderId="0" xfId="6" applyFont="1" applyFill="1" applyBorder="1" applyAlignment="1" applyProtection="1">
      <alignment wrapText="1"/>
    </xf>
    <xf numFmtId="49" fontId="3" fillId="5" borderId="0" xfId="6" applyNumberFormat="1" applyFont="1" applyFill="1" applyBorder="1" applyAlignment="1" applyProtection="1">
      <alignment wrapText="1"/>
    </xf>
    <xf numFmtId="1" fontId="3" fillId="5" borderId="0" xfId="6" applyNumberFormat="1" applyFont="1" applyFill="1" applyBorder="1" applyAlignment="1" applyProtection="1">
      <alignment wrapText="1"/>
    </xf>
    <xf numFmtId="0" fontId="12" fillId="5" borderId="0" xfId="6" applyFont="1" applyFill="1" applyAlignment="1" applyProtection="1">
      <alignment wrapText="1"/>
    </xf>
    <xf numFmtId="0" fontId="2" fillId="0" borderId="35" xfId="9" applyFont="1" applyBorder="1" applyAlignment="1" applyProtection="1">
      <alignment horizontal="centerContinuous" vertical="center" wrapText="1"/>
    </xf>
    <xf numFmtId="0" fontId="3" fillId="0" borderId="36" xfId="9" applyFont="1" applyBorder="1" applyAlignment="1" applyProtection="1">
      <alignment horizontal="centerContinuous" vertical="center" wrapText="1"/>
    </xf>
    <xf numFmtId="0" fontId="2" fillId="0" borderId="28" xfId="9" applyFont="1" applyBorder="1" applyAlignment="1" applyProtection="1">
      <alignment horizontal="centerContinuous" vertical="center"/>
    </xf>
    <xf numFmtId="0" fontId="2" fillId="0" borderId="37" xfId="9" applyFont="1" applyBorder="1" applyAlignment="1" applyProtection="1">
      <alignment horizontal="centerContinuous" vertical="center"/>
    </xf>
    <xf numFmtId="0" fontId="3" fillId="0" borderId="4" xfId="9" applyFont="1" applyBorder="1" applyAlignment="1" applyProtection="1">
      <alignment horizontal="right" vertical="center" wrapText="1"/>
    </xf>
    <xf numFmtId="0" fontId="3" fillId="0" borderId="23" xfId="9" applyFont="1" applyBorder="1" applyAlignment="1" applyProtection="1">
      <alignment horizontal="left" vertical="center" wrapText="1"/>
    </xf>
    <xf numFmtId="0" fontId="3" fillId="0" borderId="38" xfId="9" applyFont="1" applyBorder="1" applyAlignment="1" applyProtection="1">
      <alignment horizontal="left" vertical="center" wrapText="1"/>
    </xf>
    <xf numFmtId="0" fontId="2" fillId="0" borderId="28" xfId="9" applyFont="1" applyBorder="1" applyAlignment="1" applyProtection="1">
      <alignment horizontal="centerContinuous" vertical="center" wrapText="1"/>
    </xf>
    <xf numFmtId="0" fontId="2" fillId="0" borderId="37" xfId="9" applyFont="1" applyBorder="1" applyAlignment="1" applyProtection="1">
      <alignment horizontal="centerContinuous" vertical="center" wrapText="1"/>
    </xf>
    <xf numFmtId="49" fontId="3" fillId="4" borderId="6" xfId="9" applyNumberFormat="1" applyFont="1" applyFill="1" applyBorder="1" applyAlignment="1" applyProtection="1">
      <alignment horizontal="left" vertical="center" wrapText="1"/>
      <protection locked="0"/>
    </xf>
    <xf numFmtId="0" fontId="3" fillId="0" borderId="4" xfId="9" applyFont="1" applyBorder="1" applyAlignment="1" applyProtection="1">
      <alignment horizontal="right"/>
    </xf>
    <xf numFmtId="49" fontId="3" fillId="4" borderId="6" xfId="9" applyNumberFormat="1" applyFont="1" applyFill="1" applyBorder="1" applyProtection="1">
      <protection locked="0"/>
    </xf>
    <xf numFmtId="49" fontId="20" fillId="4" borderId="6" xfId="2" applyNumberFormat="1" applyFont="1" applyFill="1" applyBorder="1" applyAlignment="1" applyProtection="1">
      <protection locked="0"/>
    </xf>
    <xf numFmtId="0" fontId="3" fillId="0" borderId="17" xfId="9" applyFont="1" applyBorder="1" applyAlignment="1" applyProtection="1">
      <alignment horizontal="right"/>
    </xf>
    <xf numFmtId="49" fontId="3" fillId="4" borderId="16" xfId="9" applyNumberFormat="1" applyFont="1" applyFill="1" applyBorder="1" applyProtection="1">
      <protection locked="0"/>
    </xf>
    <xf numFmtId="14" fontId="3" fillId="5" borderId="0" xfId="6" applyNumberFormat="1" applyFont="1" applyFill="1" applyAlignment="1" applyProtection="1">
      <alignment horizontal="center" vertical="center" wrapText="1"/>
    </xf>
    <xf numFmtId="14" fontId="3" fillId="5" borderId="0" xfId="0" applyNumberFormat="1" applyFont="1" applyFill="1" applyAlignment="1" applyProtection="1">
      <alignment horizontal="center" vertical="center" wrapText="1"/>
    </xf>
    <xf numFmtId="0" fontId="3" fillId="3" borderId="4" xfId="5" applyFont="1" applyFill="1" applyBorder="1" applyAlignment="1" applyProtection="1">
      <alignment vertical="top" wrapText="1"/>
    </xf>
    <xf numFmtId="1" fontId="3" fillId="3" borderId="4" xfId="5" applyNumberFormat="1" applyFont="1" applyFill="1" applyBorder="1" applyAlignment="1" applyProtection="1">
      <alignment vertical="top" wrapText="1"/>
    </xf>
    <xf numFmtId="0" fontId="3" fillId="3" borderId="4" xfId="5" applyFont="1" applyFill="1" applyBorder="1" applyAlignment="1" applyProtection="1">
      <alignment vertical="top"/>
    </xf>
    <xf numFmtId="0" fontId="2" fillId="6" borderId="4" xfId="5" applyFont="1" applyFill="1" applyBorder="1" applyAlignment="1" applyProtection="1">
      <alignment vertical="top" wrapText="1"/>
    </xf>
    <xf numFmtId="1" fontId="2" fillId="5" borderId="5" xfId="5" applyNumberFormat="1" applyFont="1" applyFill="1" applyBorder="1" applyAlignment="1" applyProtection="1">
      <alignment horizontal="right" vertical="center" wrapText="1"/>
    </xf>
    <xf numFmtId="3" fontId="2" fillId="5" borderId="5" xfId="5" applyNumberFormat="1" applyFont="1" applyFill="1" applyBorder="1" applyAlignment="1" applyProtection="1">
      <alignment vertical="top"/>
      <protection locked="0"/>
    </xf>
    <xf numFmtId="3" fontId="2" fillId="5" borderId="6" xfId="5" applyNumberFormat="1" applyFont="1" applyFill="1" applyBorder="1" applyAlignment="1" applyProtection="1">
      <alignment vertical="top"/>
      <protection locked="0"/>
    </xf>
    <xf numFmtId="1" fontId="2" fillId="3" borderId="4" xfId="5" applyNumberFormat="1" applyFont="1" applyFill="1" applyBorder="1" applyAlignment="1" applyProtection="1">
      <alignment vertical="top"/>
    </xf>
    <xf numFmtId="1" fontId="7" fillId="3" borderId="4" xfId="5" applyNumberFormat="1" applyFont="1" applyFill="1" applyBorder="1" applyAlignment="1" applyProtection="1">
      <alignment vertical="top" wrapText="1"/>
    </xf>
    <xf numFmtId="0" fontId="2" fillId="5" borderId="0" xfId="0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horizontal="left" vertical="top"/>
    </xf>
    <xf numFmtId="0" fontId="22" fillId="5" borderId="0" xfId="0" applyFont="1" applyFill="1" applyBorder="1" applyAlignment="1" applyProtection="1">
      <alignment horizontal="left" vertical="top"/>
    </xf>
    <xf numFmtId="0" fontId="5" fillId="5" borderId="0" xfId="6" applyFont="1" applyFill="1" applyAlignment="1" applyProtection="1">
      <alignment horizontal="left" wrapText="1"/>
    </xf>
    <xf numFmtId="0" fontId="2" fillId="0" borderId="7" xfId="8" applyFont="1" applyBorder="1" applyAlignment="1">
      <alignment horizontal="centerContinuous" vertical="center" wrapText="1"/>
    </xf>
    <xf numFmtId="49" fontId="2" fillId="0" borderId="43" xfId="8" applyNumberFormat="1" applyFont="1" applyBorder="1" applyAlignment="1">
      <alignment horizontal="centerContinuous" vertical="center" wrapText="1"/>
    </xf>
    <xf numFmtId="0" fontId="2" fillId="0" borderId="12" xfId="8" applyFont="1" applyBorder="1" applyAlignment="1">
      <alignment horizontal="centerContinuous" vertical="center" wrapText="1"/>
    </xf>
    <xf numFmtId="0" fontId="2" fillId="0" borderId="44" xfId="8" applyFont="1" applyBorder="1" applyAlignment="1">
      <alignment horizontal="centerContinuous" vertical="center" wrapText="1"/>
    </xf>
    <xf numFmtId="0" fontId="2" fillId="0" borderId="13" xfId="8" applyFont="1" applyBorder="1" applyAlignment="1">
      <alignment horizontal="centerContinuous" vertical="center" wrapText="1"/>
    </xf>
    <xf numFmtId="0" fontId="2" fillId="0" borderId="42" xfId="8" applyFont="1" applyBorder="1" applyAlignment="1">
      <alignment horizontal="left" vertical="center" wrapText="1"/>
    </xf>
    <xf numFmtId="0" fontId="17" fillId="0" borderId="32" xfId="0" applyFont="1" applyBorder="1" applyAlignment="1">
      <alignment horizontal="centerContinuous" vertical="center" wrapText="1"/>
    </xf>
    <xf numFmtId="0" fontId="2" fillId="0" borderId="34" xfId="8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" vertical="center" wrapText="1"/>
    </xf>
    <xf numFmtId="0" fontId="17" fillId="0" borderId="32" xfId="0" applyFont="1" applyBorder="1" applyAlignment="1">
      <alignment vertical="center" wrapText="1"/>
    </xf>
    <xf numFmtId="3" fontId="3" fillId="5" borderId="0" xfId="7" applyNumberFormat="1" applyFont="1" applyFill="1" applyProtection="1"/>
    <xf numFmtId="3" fontId="3" fillId="0" borderId="2" xfId="6" applyNumberFormat="1" applyFont="1" applyBorder="1" applyAlignment="1">
      <alignment wrapText="1"/>
    </xf>
    <xf numFmtId="3" fontId="3" fillId="0" borderId="3" xfId="6" applyNumberFormat="1" applyFont="1" applyBorder="1" applyAlignment="1">
      <alignment wrapText="1"/>
    </xf>
    <xf numFmtId="3" fontId="2" fillId="0" borderId="15" xfId="6" applyNumberFormat="1" applyFont="1" applyBorder="1" applyAlignment="1">
      <alignment wrapText="1"/>
    </xf>
    <xf numFmtId="3" fontId="2" fillId="0" borderId="16" xfId="6" applyNumberFormat="1" applyFont="1" applyBorder="1" applyAlignment="1">
      <alignment wrapText="1"/>
    </xf>
    <xf numFmtId="3" fontId="3" fillId="0" borderId="13" xfId="6" applyNumberFormat="1" applyFont="1" applyBorder="1" applyAlignment="1">
      <alignment wrapText="1"/>
    </xf>
    <xf numFmtId="3" fontId="3" fillId="0" borderId="14" xfId="6" applyNumberFormat="1" applyFont="1" applyBorder="1" applyAlignment="1">
      <alignment wrapText="1"/>
    </xf>
    <xf numFmtId="3" fontId="2" fillId="0" borderId="7" xfId="6" applyNumberFormat="1" applyFont="1" applyBorder="1" applyAlignment="1">
      <alignment wrapText="1"/>
    </xf>
    <xf numFmtId="3" fontId="2" fillId="0" borderId="8" xfId="6" applyNumberFormat="1" applyFont="1" applyBorder="1" applyAlignment="1">
      <alignment wrapText="1"/>
    </xf>
    <xf numFmtId="3" fontId="2" fillId="0" borderId="9" xfId="6" applyNumberFormat="1" applyFont="1" applyBorder="1" applyAlignment="1">
      <alignment wrapText="1"/>
    </xf>
    <xf numFmtId="3" fontId="2" fillId="0" borderId="10" xfId="6" applyNumberFormat="1" applyFont="1" applyBorder="1" applyAlignment="1">
      <alignment wrapText="1"/>
    </xf>
    <xf numFmtId="3" fontId="9" fillId="0" borderId="9" xfId="6" applyNumberFormat="1" applyFont="1" applyBorder="1" applyAlignment="1">
      <alignment wrapText="1"/>
    </xf>
    <xf numFmtId="3" fontId="9" fillId="0" borderId="10" xfId="6" applyNumberFormat="1" applyFont="1" applyBorder="1" applyAlignment="1">
      <alignment wrapText="1"/>
    </xf>
    <xf numFmtId="0" fontId="3" fillId="4" borderId="6" xfId="9" applyFont="1" applyFill="1" applyBorder="1" applyAlignment="1" applyProtection="1">
      <alignment horizontal="left" vertical="center" wrapText="1"/>
      <protection locked="0"/>
    </xf>
    <xf numFmtId="14" fontId="3" fillId="5" borderId="0" xfId="5" applyNumberFormat="1" applyFont="1" applyFill="1" applyAlignment="1" applyProtection="1">
      <alignment horizontal="left" vertical="top"/>
    </xf>
    <xf numFmtId="14" fontId="3" fillId="5" borderId="0" xfId="5" applyNumberFormat="1" applyFont="1" applyFill="1" applyAlignment="1" applyProtection="1">
      <alignment horizontal="left" vertical="top" wrapText="1"/>
    </xf>
    <xf numFmtId="0" fontId="3" fillId="5" borderId="0" xfId="6" applyFont="1" applyFill="1" applyAlignment="1" applyProtection="1"/>
    <xf numFmtId="0" fontId="2" fillId="5" borderId="35" xfId="9" applyFont="1" applyFill="1" applyBorder="1" applyAlignment="1" applyProtection="1">
      <alignment horizontal="centerContinuous" vertical="center" wrapText="1"/>
    </xf>
    <xf numFmtId="0" fontId="2" fillId="5" borderId="36" xfId="9" applyFont="1" applyFill="1" applyBorder="1" applyAlignment="1" applyProtection="1">
      <alignment horizontal="centerContinuous" vertical="center" wrapText="1"/>
    </xf>
    <xf numFmtId="0" fontId="21" fillId="5" borderId="20" xfId="9" applyFont="1" applyFill="1" applyBorder="1" applyAlignment="1" applyProtection="1">
      <alignment horizontal="centerContinuous" vertical="center" wrapText="1"/>
    </xf>
    <xf numFmtId="0" fontId="16" fillId="5" borderId="39" xfId="9" applyFont="1" applyFill="1" applyBorder="1" applyAlignment="1" applyProtection="1">
      <alignment horizontal="centerContinuous" vertical="center" wrapText="1"/>
    </xf>
    <xf numFmtId="49" fontId="21" fillId="5" borderId="20" xfId="9" applyNumberFormat="1" applyFont="1" applyFill="1" applyBorder="1" applyAlignment="1" applyProtection="1">
      <alignment horizontal="centerContinuous"/>
    </xf>
    <xf numFmtId="0" fontId="22" fillId="5" borderId="39" xfId="9" applyFont="1" applyFill="1" applyBorder="1" applyAlignment="1" applyProtection="1">
      <alignment horizontal="centerContinuous" vertical="center" wrapText="1"/>
    </xf>
    <xf numFmtId="0" fontId="19" fillId="5" borderId="20" xfId="0" applyFont="1" applyFill="1" applyBorder="1" applyProtection="1"/>
    <xf numFmtId="0" fontId="3" fillId="5" borderId="39" xfId="9" applyFont="1" applyFill="1" applyBorder="1" applyAlignment="1" applyProtection="1">
      <alignment horizontal="centerContinuous" vertical="center" wrapText="1"/>
    </xf>
    <xf numFmtId="0" fontId="19" fillId="5" borderId="40" xfId="0" applyFont="1" applyFill="1" applyBorder="1" applyProtection="1"/>
    <xf numFmtId="0" fontId="3" fillId="5" borderId="41" xfId="9" applyFont="1" applyFill="1" applyBorder="1" applyAlignment="1" applyProtection="1">
      <alignment horizontal="centerContinuous" vertical="center" wrapText="1"/>
    </xf>
    <xf numFmtId="3" fontId="2" fillId="0" borderId="7" xfId="5" applyNumberFormat="1" applyFont="1" applyBorder="1" applyAlignment="1">
      <alignment vertical="top" wrapText="1"/>
    </xf>
    <xf numFmtId="3" fontId="2" fillId="0" borderId="8" xfId="5" applyNumberFormat="1" applyFont="1" applyBorder="1" applyAlignment="1">
      <alignment vertical="top" wrapText="1"/>
    </xf>
    <xf numFmtId="3" fontId="9" fillId="0" borderId="5" xfId="5" applyNumberFormat="1" applyFont="1" applyBorder="1" applyAlignment="1">
      <alignment vertical="top" wrapText="1"/>
    </xf>
    <xf numFmtId="3" fontId="9" fillId="0" borderId="6" xfId="5" applyNumberFormat="1" applyFont="1" applyBorder="1" applyAlignment="1">
      <alignment vertical="top" wrapText="1"/>
    </xf>
    <xf numFmtId="3" fontId="2" fillId="0" borderId="9" xfId="5" applyNumberFormat="1" applyFont="1" applyBorder="1" applyAlignment="1">
      <alignment vertical="center" wrapText="1"/>
    </xf>
    <xf numFmtId="3" fontId="2" fillId="0" borderId="10" xfId="5" applyNumberFormat="1" applyFont="1" applyBorder="1" applyAlignment="1">
      <alignment vertical="center" wrapText="1"/>
    </xf>
    <xf numFmtId="3" fontId="9" fillId="0" borderId="5" xfId="5" applyNumberFormat="1" applyFont="1" applyBorder="1" applyAlignment="1">
      <alignment vertical="center" wrapText="1"/>
    </xf>
    <xf numFmtId="3" fontId="9" fillId="0" borderId="6" xfId="5" applyNumberFormat="1" applyFont="1" applyBorder="1" applyAlignment="1">
      <alignment vertical="center" wrapText="1"/>
    </xf>
    <xf numFmtId="3" fontId="3" fillId="0" borderId="5" xfId="5" applyNumberFormat="1" applyFont="1" applyBorder="1" applyAlignment="1">
      <alignment vertical="top" wrapText="1"/>
    </xf>
    <xf numFmtId="3" fontId="3" fillId="0" borderId="6" xfId="5" applyNumberFormat="1" applyFont="1" applyBorder="1" applyAlignment="1">
      <alignment vertical="top" wrapText="1"/>
    </xf>
    <xf numFmtId="3" fontId="2" fillId="0" borderId="5" xfId="5" applyNumberFormat="1" applyFont="1" applyBorder="1" applyAlignment="1">
      <alignment vertical="top" wrapText="1"/>
    </xf>
    <xf numFmtId="3" fontId="2" fillId="0" borderId="6" xfId="5" applyNumberFormat="1" applyFont="1" applyBorder="1" applyAlignment="1">
      <alignment vertical="top" wrapText="1"/>
    </xf>
    <xf numFmtId="3" fontId="9" fillId="0" borderId="5" xfId="7" applyNumberFormat="1" applyFont="1" applyBorder="1" applyAlignment="1">
      <alignment vertical="center"/>
    </xf>
    <xf numFmtId="3" fontId="9" fillId="0" borderId="6" xfId="7" applyNumberFormat="1" applyFont="1" applyBorder="1" applyAlignment="1">
      <alignment vertical="center"/>
    </xf>
    <xf numFmtId="3" fontId="2" fillId="0" borderId="2" xfId="7" applyNumberFormat="1" applyFont="1" applyBorder="1" applyAlignment="1">
      <alignment vertical="center"/>
    </xf>
    <xf numFmtId="3" fontId="2" fillId="0" borderId="3" xfId="7" applyNumberFormat="1" applyFont="1" applyBorder="1" applyAlignment="1">
      <alignment vertical="center"/>
    </xf>
    <xf numFmtId="3" fontId="2" fillId="0" borderId="5" xfId="7" applyNumberFormat="1" applyFont="1" applyBorder="1" applyAlignment="1">
      <alignment vertical="center"/>
    </xf>
    <xf numFmtId="3" fontId="2" fillId="0" borderId="6" xfId="7" applyNumberFormat="1" applyFont="1" applyBorder="1" applyAlignment="1">
      <alignment vertical="center"/>
    </xf>
    <xf numFmtId="3" fontId="9" fillId="0" borderId="7" xfId="7" applyNumberFormat="1" applyFont="1" applyBorder="1" applyAlignment="1">
      <alignment vertical="center"/>
    </xf>
    <xf numFmtId="3" fontId="9" fillId="0" borderId="8" xfId="7" applyNumberFormat="1" applyFont="1" applyBorder="1" applyAlignment="1">
      <alignment vertical="center"/>
    </xf>
    <xf numFmtId="3" fontId="2" fillId="0" borderId="7" xfId="7" applyNumberFormat="1" applyFont="1" applyBorder="1" applyAlignment="1">
      <alignment vertical="center"/>
    </xf>
    <xf numFmtId="3" fontId="2" fillId="0" borderId="8" xfId="7" applyNumberFormat="1" applyFont="1" applyBorder="1" applyAlignment="1">
      <alignment vertical="center"/>
    </xf>
    <xf numFmtId="3" fontId="2" fillId="0" borderId="9" xfId="7" applyNumberFormat="1" applyFont="1" applyBorder="1" applyAlignment="1">
      <alignment vertical="center"/>
    </xf>
    <xf numFmtId="3" fontId="2" fillId="0" borderId="10" xfId="7" applyNumberFormat="1" applyFont="1" applyBorder="1" applyAlignment="1">
      <alignment vertical="center"/>
    </xf>
    <xf numFmtId="3" fontId="9" fillId="4" borderId="45" xfId="5" applyNumberFormat="1" applyFont="1" applyFill="1" applyBorder="1" applyAlignment="1" applyProtection="1">
      <alignment vertical="top"/>
      <protection locked="0"/>
    </xf>
    <xf numFmtId="0" fontId="2" fillId="5" borderId="0" xfId="8" applyFont="1" applyFill="1" applyBorder="1" applyAlignment="1" applyProtection="1">
      <alignment horizontal="left" vertical="center"/>
    </xf>
    <xf numFmtId="0" fontId="2" fillId="5" borderId="0" xfId="8" applyFont="1" applyFill="1" applyBorder="1" applyAlignment="1" applyProtection="1">
      <alignment horizontal="left" vertical="center" wrapText="1"/>
    </xf>
    <xf numFmtId="14" fontId="3" fillId="4" borderId="6" xfId="9" applyNumberFormat="1" applyFont="1" applyFill="1" applyBorder="1" applyAlignment="1" applyProtection="1">
      <alignment horizontal="centerContinuous" vertical="center" wrapText="1"/>
      <protection locked="0"/>
    </xf>
    <xf numFmtId="49" fontId="20" fillId="4" borderId="46" xfId="2" applyNumberFormat="1" applyFont="1" applyFill="1" applyBorder="1" applyAlignment="1" applyProtection="1">
      <protection locked="0"/>
    </xf>
    <xf numFmtId="49" fontId="20" fillId="4" borderId="38" xfId="2" applyNumberFormat="1" applyFont="1" applyFill="1" applyBorder="1" applyAlignment="1" applyProtection="1">
      <protection locked="0"/>
    </xf>
    <xf numFmtId="0" fontId="2" fillId="0" borderId="35" xfId="8" applyFont="1" applyBorder="1" applyAlignment="1">
      <alignment horizontal="centerContinuous" vertical="center" wrapText="1"/>
    </xf>
    <xf numFmtId="49" fontId="2" fillId="0" borderId="47" xfId="8" applyNumberFormat="1" applyFont="1" applyBorder="1" applyAlignment="1">
      <alignment horizontal="centerContinuous" vertical="center" wrapText="1"/>
    </xf>
    <xf numFmtId="0" fontId="2" fillId="0" borderId="2" xfId="8" applyFont="1" applyBorder="1" applyAlignment="1">
      <alignment horizontal="centerContinuous" vertical="center" wrapText="1"/>
    </xf>
    <xf numFmtId="0" fontId="2" fillId="0" borderId="48" xfId="8" applyFont="1" applyBorder="1" applyAlignment="1">
      <alignment horizontal="centerContinuous" vertical="center" wrapText="1"/>
    </xf>
    <xf numFmtId="0" fontId="2" fillId="0" borderId="49" xfId="8" applyFont="1" applyBorder="1" applyAlignment="1">
      <alignment horizontal="left" vertical="center" wrapText="1"/>
    </xf>
    <xf numFmtId="0" fontId="2" fillId="0" borderId="49" xfId="8" applyFont="1" applyBorder="1" applyAlignment="1">
      <alignment horizontal="centerContinuous" vertical="center" wrapText="1"/>
    </xf>
    <xf numFmtId="0" fontId="2" fillId="2" borderId="50" xfId="8" applyFont="1" applyFill="1" applyBorder="1" applyAlignment="1">
      <alignment horizontal="centerContinuous" vertical="center" wrapText="1"/>
    </xf>
    <xf numFmtId="0" fontId="2" fillId="0" borderId="20" xfId="8" applyFont="1" applyBorder="1" applyAlignment="1">
      <alignment horizontal="center" vertical="center" wrapText="1"/>
    </xf>
    <xf numFmtId="0" fontId="2" fillId="2" borderId="45" xfId="8" applyFont="1" applyFill="1" applyBorder="1" applyAlignment="1">
      <alignment horizontal="center" vertical="center" wrapText="1"/>
    </xf>
    <xf numFmtId="0" fontId="2" fillId="0" borderId="28" xfId="8" applyFont="1" applyBorder="1" applyAlignment="1">
      <alignment horizontal="centerContinuous" vertical="center" wrapText="1"/>
    </xf>
    <xf numFmtId="0" fontId="2" fillId="2" borderId="14" xfId="8" applyFont="1" applyFill="1" applyBorder="1" applyAlignment="1">
      <alignment horizontal="centerContinuous" vertical="center" wrapText="1"/>
    </xf>
    <xf numFmtId="0" fontId="2" fillId="0" borderId="4" xfId="8" applyFont="1" applyBorder="1" applyAlignment="1">
      <alignment horizontal="center" vertical="center" wrapText="1"/>
    </xf>
    <xf numFmtId="0" fontId="2" fillId="0" borderId="4" xfId="8" applyFont="1" applyBorder="1" applyAlignment="1">
      <alignment vertical="center" wrapText="1"/>
    </xf>
    <xf numFmtId="0" fontId="3" fillId="0" borderId="4" xfId="8" applyFont="1" applyBorder="1" applyAlignment="1">
      <alignment vertical="center" wrapText="1"/>
    </xf>
    <xf numFmtId="0" fontId="3" fillId="0" borderId="4" xfId="8" applyFont="1" applyBorder="1" applyAlignment="1">
      <alignment wrapText="1"/>
    </xf>
    <xf numFmtId="0" fontId="2" fillId="0" borderId="17" xfId="8" applyFont="1" applyBorder="1" applyAlignment="1">
      <alignment vertical="center" wrapText="1"/>
    </xf>
    <xf numFmtId="165" fontId="3" fillId="5" borderId="0" xfId="5" applyNumberFormat="1" applyFont="1" applyFill="1" applyAlignment="1" applyProtection="1">
      <alignment horizontal="left" vertical="center"/>
    </xf>
    <xf numFmtId="0" fontId="3" fillId="5" borderId="0" xfId="7" applyFont="1" applyFill="1" applyBorder="1" applyAlignment="1" applyProtection="1">
      <alignment horizontal="left" wrapText="1"/>
    </xf>
    <xf numFmtId="0" fontId="5" fillId="5" borderId="0" xfId="6" applyFont="1" applyFill="1" applyAlignment="1" applyProtection="1">
      <alignment horizontal="left" wrapText="1"/>
    </xf>
  </cellXfs>
  <cellStyles count="11">
    <cellStyle name="Comma 2" xfId="10" xr:uid="{00000000-0005-0000-0000-000000000000}"/>
    <cellStyle name="Currency 2" xfId="1" xr:uid="{00000000-0005-0000-0000-000001000000}"/>
    <cellStyle name="Hyperlink" xfId="2" builtinId="8"/>
    <cellStyle name="Normal" xfId="0" builtinId="0"/>
    <cellStyle name="Normal 16" xfId="3" xr:uid="{00000000-0005-0000-0000-000004000000}"/>
    <cellStyle name="Normal 2" xfId="4" xr:uid="{00000000-0005-0000-0000-000005000000}"/>
    <cellStyle name="Normal_Баланс" xfId="5" xr:uid="{00000000-0005-0000-0000-000006000000}"/>
    <cellStyle name="Normal_Отч.парич.поток" xfId="6" xr:uid="{00000000-0005-0000-0000-000007000000}"/>
    <cellStyle name="Normal_Отч.прих-разх" xfId="7" xr:uid="{00000000-0005-0000-0000-000008000000}"/>
    <cellStyle name="Normal_Отч.собств.кап." xfId="8" xr:uid="{00000000-0005-0000-0000-000009000000}"/>
    <cellStyle name="Normal_Финансов отчет" xfId="9" xr:uid="{00000000-0005-0000-0000-00000A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eva\Downloads\Forma_KFN_6mes_SOPHARMA_30_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42643</v>
          </cell>
        </row>
        <row r="2">
          <cell r="AA2" t="str">
            <v>26.10.216</v>
          </cell>
        </row>
        <row r="3">
          <cell r="A3" t="str">
            <v>на индивидуална основа</v>
          </cell>
          <cell r="AA3" t="str">
            <v>ЙОРДАНКА ПЕТКОВА</v>
          </cell>
        </row>
        <row r="14">
          <cell r="B14" t="str">
            <v>СОФАРМА АД</v>
          </cell>
        </row>
        <row r="16">
          <cell r="B16" t="str">
            <v>831902088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zoomScale="75" zoomScaleNormal="75" workbookViewId="0">
      <selection sqref="A1:B27"/>
    </sheetView>
  </sheetViews>
  <sheetFormatPr defaultColWidth="8.8984375" defaultRowHeight="15.6"/>
  <cols>
    <col min="1" max="1" width="24.3984375" style="299" customWidth="1"/>
    <col min="2" max="2" width="75.8984375" style="299" customWidth="1"/>
    <col min="3" max="16384" width="8.8984375" style="299"/>
  </cols>
  <sheetData>
    <row r="1" spans="1:2">
      <c r="A1" s="375"/>
      <c r="B1" s="376" t="s">
        <v>504</v>
      </c>
    </row>
    <row r="2" spans="1:2">
      <c r="A2" s="377"/>
      <c r="B2" s="378" t="s">
        <v>560</v>
      </c>
    </row>
    <row r="3" spans="1:2">
      <c r="A3" s="379"/>
      <c r="B3" s="380" t="s">
        <v>505</v>
      </c>
    </row>
    <row r="4" spans="1:2">
      <c r="A4" s="381"/>
      <c r="B4" s="382"/>
    </row>
    <row r="5" spans="1:2" ht="16.2" thickBot="1">
      <c r="A5" s="383"/>
      <c r="B5" s="384"/>
    </row>
    <row r="6" spans="1:2" ht="16.2" thickBot="1">
      <c r="A6" s="1"/>
      <c r="B6" s="1"/>
    </row>
    <row r="7" spans="1:2">
      <c r="A7" s="318"/>
      <c r="B7" s="319"/>
    </row>
    <row r="8" spans="1:2">
      <c r="A8" s="320"/>
      <c r="B8" s="321" t="s">
        <v>239</v>
      </c>
    </row>
    <row r="9" spans="1:2">
      <c r="A9" s="322" t="s">
        <v>240</v>
      </c>
      <c r="B9" s="412">
        <v>44197</v>
      </c>
    </row>
    <row r="10" spans="1:2">
      <c r="A10" s="322" t="s">
        <v>241</v>
      </c>
      <c r="B10" s="412">
        <v>44469</v>
      </c>
    </row>
    <row r="11" spans="1:2">
      <c r="A11" s="322" t="s">
        <v>242</v>
      </c>
      <c r="B11" s="412">
        <v>44529</v>
      </c>
    </row>
    <row r="12" spans="1:2">
      <c r="A12" s="323"/>
      <c r="B12" s="324"/>
    </row>
    <row r="13" spans="1:2">
      <c r="A13" s="325"/>
      <c r="B13" s="326" t="s">
        <v>243</v>
      </c>
    </row>
    <row r="14" spans="1:2">
      <c r="A14" s="322" t="s">
        <v>244</v>
      </c>
      <c r="B14" s="327" t="s">
        <v>508</v>
      </c>
    </row>
    <row r="15" spans="1:2">
      <c r="A15" s="328" t="s">
        <v>245</v>
      </c>
      <c r="B15" s="329" t="s">
        <v>246</v>
      </c>
    </row>
    <row r="16" spans="1:2">
      <c r="A16" s="322" t="s">
        <v>259</v>
      </c>
      <c r="B16" s="371">
        <v>205744019</v>
      </c>
    </row>
    <row r="17" spans="1:2">
      <c r="A17" s="322" t="s">
        <v>247</v>
      </c>
      <c r="B17" s="327" t="s">
        <v>509</v>
      </c>
    </row>
    <row r="18" spans="1:2">
      <c r="A18" s="322" t="s">
        <v>248</v>
      </c>
      <c r="B18" s="327" t="s">
        <v>249</v>
      </c>
    </row>
    <row r="19" spans="1:2" ht="46.8">
      <c r="A19" s="322" t="s">
        <v>250</v>
      </c>
      <c r="B19" s="327" t="s">
        <v>510</v>
      </c>
    </row>
    <row r="20" spans="1:2" ht="46.8">
      <c r="A20" s="322" t="s">
        <v>251</v>
      </c>
      <c r="B20" s="327" t="s">
        <v>510</v>
      </c>
    </row>
    <row r="21" spans="1:2">
      <c r="A21" s="328" t="s">
        <v>252</v>
      </c>
      <c r="B21" s="329" t="s">
        <v>511</v>
      </c>
    </row>
    <row r="22" spans="1:2">
      <c r="A22" s="328" t="s">
        <v>253</v>
      </c>
      <c r="B22" s="329"/>
    </row>
    <row r="23" spans="1:2">
      <c r="A23" s="328" t="s">
        <v>0</v>
      </c>
      <c r="B23" s="413" t="s">
        <v>512</v>
      </c>
    </row>
    <row r="24" spans="1:2">
      <c r="A24" s="328" t="s">
        <v>254</v>
      </c>
      <c r="B24" s="414" t="s">
        <v>513</v>
      </c>
    </row>
    <row r="25" spans="1:2">
      <c r="A25" s="322" t="s">
        <v>255</v>
      </c>
      <c r="B25" s="330" t="s">
        <v>514</v>
      </c>
    </row>
    <row r="26" spans="1:2">
      <c r="A26" s="328" t="s">
        <v>256</v>
      </c>
      <c r="B26" s="329" t="s">
        <v>515</v>
      </c>
    </row>
    <row r="27" spans="1:2" ht="16.2" thickBot="1">
      <c r="A27" s="331" t="s">
        <v>257</v>
      </c>
      <c r="B27" s="332" t="s">
        <v>516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7"/>
  <sheetViews>
    <sheetView topLeftCell="A90" zoomScale="75" zoomScaleNormal="75" workbookViewId="0">
      <selection activeCell="A57" sqref="A57:H106"/>
    </sheetView>
  </sheetViews>
  <sheetFormatPr defaultColWidth="9.3984375" defaultRowHeight="15.6"/>
  <cols>
    <col min="1" max="1" width="62.09765625" style="131" customWidth="1"/>
    <col min="2" max="2" width="12.3984375" style="131" customWidth="1"/>
    <col min="3" max="4" width="15.59765625" style="131" customWidth="1"/>
    <col min="5" max="5" width="44.796875" style="131" customWidth="1"/>
    <col min="6" max="6" width="10.59765625" style="130" customWidth="1"/>
    <col min="7" max="7" width="15.59765625" style="131" customWidth="1"/>
    <col min="8" max="8" width="15.59765625" style="132" customWidth="1"/>
    <col min="9" max="9" width="3.5" style="132" customWidth="1"/>
    <col min="10" max="16384" width="9.3984375" style="132"/>
  </cols>
  <sheetData>
    <row r="1" spans="1:8" s="135" customFormat="1">
      <c r="A1" s="122" t="s">
        <v>258</v>
      </c>
      <c r="B1" s="280"/>
      <c r="C1" s="280"/>
      <c r="D1" s="280"/>
      <c r="H1" s="123"/>
    </row>
    <row r="2" spans="1:8" s="135" customFormat="1">
      <c r="A2" s="123" t="s">
        <v>506</v>
      </c>
      <c r="B2" s="138"/>
      <c r="C2" s="138"/>
      <c r="D2" s="138"/>
      <c r="E2" s="296"/>
      <c r="F2" s="300"/>
      <c r="G2" s="301"/>
      <c r="H2" s="301"/>
    </row>
    <row r="3" spans="1:8" s="135" customFormat="1">
      <c r="A3" s="124"/>
      <c r="B3" s="136"/>
      <c r="C3" s="136"/>
      <c r="D3" s="136"/>
      <c r="E3" s="163"/>
      <c r="F3" s="162"/>
      <c r="G3" s="302"/>
      <c r="H3" s="302"/>
    </row>
    <row r="4" spans="1:8" s="135" customFormat="1">
      <c r="A4" s="125" t="s">
        <v>517</v>
      </c>
      <c r="B4" s="136"/>
      <c r="C4" s="136"/>
      <c r="D4" s="136"/>
      <c r="H4" s="301"/>
    </row>
    <row r="5" spans="1:8" s="135" customFormat="1">
      <c r="A5" s="125" t="s">
        <v>518</v>
      </c>
      <c r="B5" s="138"/>
      <c r="C5" s="295"/>
      <c r="D5" s="138"/>
      <c r="H5" s="303"/>
    </row>
    <row r="6" spans="1:8" s="135" customFormat="1">
      <c r="A6" s="125" t="str">
        <f>Title!B2</f>
        <v>as of 30.09.2021</v>
      </c>
      <c r="B6" s="138"/>
      <c r="C6" s="295"/>
      <c r="D6" s="138"/>
      <c r="H6" s="304" t="s">
        <v>503</v>
      </c>
    </row>
    <row r="7" spans="1:8" s="135" customFormat="1" ht="16.2" thickBot="1">
      <c r="A7" s="305"/>
      <c r="B7" s="305"/>
      <c r="C7" s="334"/>
      <c r="D7" s="333"/>
      <c r="E7" s="306"/>
      <c r="F7" s="305"/>
      <c r="G7" s="334"/>
      <c r="H7" s="334"/>
    </row>
    <row r="8" spans="1:8">
      <c r="A8" s="2" t="s">
        <v>260</v>
      </c>
      <c r="B8" s="3" t="s">
        <v>261</v>
      </c>
      <c r="C8" s="120" t="s">
        <v>262</v>
      </c>
      <c r="D8" s="139" t="s">
        <v>263</v>
      </c>
      <c r="E8" s="212" t="s">
        <v>264</v>
      </c>
      <c r="F8" s="3" t="s">
        <v>261</v>
      </c>
      <c r="G8" s="120" t="s">
        <v>262</v>
      </c>
      <c r="H8" s="139" t="s">
        <v>263</v>
      </c>
    </row>
    <row r="9" spans="1:8" ht="16.2" thickBot="1">
      <c r="A9" s="251" t="s">
        <v>1</v>
      </c>
      <c r="B9" s="214" t="s">
        <v>2</v>
      </c>
      <c r="C9" s="214">
        <v>1</v>
      </c>
      <c r="D9" s="215">
        <v>2</v>
      </c>
      <c r="E9" s="213" t="s">
        <v>1</v>
      </c>
      <c r="F9" s="214" t="s">
        <v>2</v>
      </c>
      <c r="G9" s="214">
        <v>1</v>
      </c>
      <c r="H9" s="215">
        <v>2</v>
      </c>
    </row>
    <row r="10" spans="1:8">
      <c r="A10" s="121" t="s">
        <v>265</v>
      </c>
      <c r="B10" s="249"/>
      <c r="C10" s="233"/>
      <c r="D10" s="250"/>
      <c r="E10" s="223" t="s">
        <v>332</v>
      </c>
      <c r="F10" s="6"/>
      <c r="G10" s="7"/>
      <c r="H10" s="8"/>
    </row>
    <row r="11" spans="1:8">
      <c r="A11" s="16" t="s">
        <v>266</v>
      </c>
      <c r="B11" s="10"/>
      <c r="C11" s="11"/>
      <c r="D11" s="216"/>
      <c r="E11" s="16" t="s">
        <v>333</v>
      </c>
      <c r="F11" s="13"/>
      <c r="G11" s="14"/>
      <c r="H11" s="15"/>
    </row>
    <row r="12" spans="1:8">
      <c r="A12" s="16" t="s">
        <v>267</v>
      </c>
      <c r="B12" s="17" t="s">
        <v>3</v>
      </c>
      <c r="C12" s="18"/>
      <c r="D12" s="18"/>
      <c r="E12" s="16" t="s">
        <v>534</v>
      </c>
      <c r="F12" s="20" t="s">
        <v>4</v>
      </c>
      <c r="G12" s="18">
        <v>12500</v>
      </c>
      <c r="H12" s="19">
        <v>12500</v>
      </c>
    </row>
    <row r="13" spans="1:8">
      <c r="A13" s="16" t="s">
        <v>268</v>
      </c>
      <c r="B13" s="17" t="s">
        <v>5</v>
      </c>
      <c r="C13" s="18">
        <v>2042</v>
      </c>
      <c r="D13" s="119">
        <v>2606</v>
      </c>
      <c r="E13" s="16" t="s">
        <v>334</v>
      </c>
      <c r="F13" s="20" t="s">
        <v>6</v>
      </c>
      <c r="G13" s="18">
        <v>12500</v>
      </c>
      <c r="H13" s="19">
        <v>12500</v>
      </c>
    </row>
    <row r="14" spans="1:8">
      <c r="A14" s="16" t="s">
        <v>269</v>
      </c>
      <c r="B14" s="17" t="s">
        <v>7</v>
      </c>
      <c r="C14" s="18">
        <v>502</v>
      </c>
      <c r="D14" s="119">
        <v>632</v>
      </c>
      <c r="E14" s="16" t="s">
        <v>335</v>
      </c>
      <c r="F14" s="20" t="s">
        <v>8</v>
      </c>
      <c r="G14" s="18">
        <v>0</v>
      </c>
      <c r="H14" s="19">
        <v>0</v>
      </c>
    </row>
    <row r="15" spans="1:8">
      <c r="A15" s="16" t="s">
        <v>270</v>
      </c>
      <c r="B15" s="17" t="s">
        <v>9</v>
      </c>
      <c r="C15" s="18">
        <v>0</v>
      </c>
      <c r="D15" s="119">
        <v>0</v>
      </c>
      <c r="E15" s="224" t="s">
        <v>535</v>
      </c>
      <c r="F15" s="20" t="s">
        <v>10</v>
      </c>
      <c r="G15" s="18">
        <v>0</v>
      </c>
      <c r="H15" s="19">
        <v>0</v>
      </c>
    </row>
    <row r="16" spans="1:8">
      <c r="A16" s="16" t="s">
        <v>271</v>
      </c>
      <c r="B16" s="17" t="s">
        <v>11</v>
      </c>
      <c r="C16" s="18">
        <v>598</v>
      </c>
      <c r="D16" s="119">
        <v>707</v>
      </c>
      <c r="E16" s="224" t="s">
        <v>536</v>
      </c>
      <c r="F16" s="20" t="s">
        <v>12</v>
      </c>
      <c r="G16" s="18">
        <v>0</v>
      </c>
      <c r="H16" s="19">
        <v>0</v>
      </c>
    </row>
    <row r="17" spans="1:13">
      <c r="A17" s="16" t="s">
        <v>526</v>
      </c>
      <c r="B17" s="21" t="s">
        <v>13</v>
      </c>
      <c r="C17" s="18">
        <v>235</v>
      </c>
      <c r="D17" s="119">
        <v>273</v>
      </c>
      <c r="E17" s="224" t="s">
        <v>336</v>
      </c>
      <c r="F17" s="20" t="s">
        <v>14</v>
      </c>
      <c r="G17" s="18">
        <v>0</v>
      </c>
      <c r="H17" s="19">
        <v>0</v>
      </c>
    </row>
    <row r="18" spans="1:13" ht="16.2">
      <c r="A18" s="16" t="s">
        <v>272</v>
      </c>
      <c r="B18" s="17" t="s">
        <v>15</v>
      </c>
      <c r="C18" s="18">
        <v>0</v>
      </c>
      <c r="D18" s="119">
        <v>0</v>
      </c>
      <c r="E18" s="224" t="s">
        <v>337</v>
      </c>
      <c r="F18" s="22" t="s">
        <v>16</v>
      </c>
      <c r="G18" s="391">
        <f>G12+G15+G16+G17</f>
        <v>12500</v>
      </c>
      <c r="H18" s="392">
        <f>H12+H15+H16+H17</f>
        <v>12500</v>
      </c>
    </row>
    <row r="19" spans="1:13" ht="16.2">
      <c r="A19" s="16" t="s">
        <v>273</v>
      </c>
      <c r="B19" s="17" t="s">
        <v>17</v>
      </c>
      <c r="C19" s="18">
        <v>3449</v>
      </c>
      <c r="D19" s="119">
        <v>3692</v>
      </c>
      <c r="E19" s="16" t="s">
        <v>338</v>
      </c>
      <c r="F19" s="23"/>
      <c r="G19" s="24"/>
      <c r="H19" s="25"/>
    </row>
    <row r="20" spans="1:13" ht="16.2">
      <c r="A20" s="16" t="s">
        <v>274</v>
      </c>
      <c r="B20" s="26" t="s">
        <v>18</v>
      </c>
      <c r="C20" s="27">
        <f>SUM(C13:C19)</f>
        <v>6826</v>
      </c>
      <c r="D20" s="27">
        <f>SUM(D13:D19)</f>
        <v>7910</v>
      </c>
      <c r="E20" s="16" t="s">
        <v>339</v>
      </c>
      <c r="F20" s="20" t="s">
        <v>19</v>
      </c>
      <c r="G20" s="18">
        <v>0</v>
      </c>
      <c r="H20" s="19">
        <v>0</v>
      </c>
    </row>
    <row r="21" spans="1:13" ht="16.2">
      <c r="A21" s="16" t="s">
        <v>275</v>
      </c>
      <c r="B21" s="26" t="s">
        <v>20</v>
      </c>
      <c r="C21" s="29">
        <v>372</v>
      </c>
      <c r="D21" s="218">
        <v>372</v>
      </c>
      <c r="E21" s="16" t="s">
        <v>340</v>
      </c>
      <c r="F21" s="20" t="s">
        <v>21</v>
      </c>
      <c r="G21" s="18">
        <v>0</v>
      </c>
      <c r="H21" s="19">
        <v>0</v>
      </c>
    </row>
    <row r="22" spans="1:13" ht="16.2">
      <c r="A22" s="16" t="s">
        <v>527</v>
      </c>
      <c r="B22" s="30" t="s">
        <v>22</v>
      </c>
      <c r="C22" s="29">
        <v>0</v>
      </c>
      <c r="D22" s="218">
        <v>0</v>
      </c>
      <c r="E22" s="225" t="s">
        <v>341</v>
      </c>
      <c r="F22" s="20" t="s">
        <v>23</v>
      </c>
      <c r="G22" s="393">
        <f>SUM(G23:G25)</f>
        <v>-13320</v>
      </c>
      <c r="H22" s="394">
        <f>SUM(H23:H25)</f>
        <v>-14062</v>
      </c>
      <c r="M22" s="134"/>
    </row>
    <row r="23" spans="1:13">
      <c r="A23" s="16" t="s">
        <v>276</v>
      </c>
      <c r="B23" s="17"/>
      <c r="C23" s="11"/>
      <c r="D23" s="216"/>
      <c r="E23" s="224" t="s">
        <v>342</v>
      </c>
      <c r="F23" s="20" t="s">
        <v>24</v>
      </c>
      <c r="G23" s="18">
        <v>1083</v>
      </c>
      <c r="H23" s="19">
        <v>341</v>
      </c>
    </row>
    <row r="24" spans="1:13">
      <c r="A24" s="16" t="s">
        <v>277</v>
      </c>
      <c r="B24" s="17" t="s">
        <v>25</v>
      </c>
      <c r="C24" s="18">
        <v>0</v>
      </c>
      <c r="D24" s="119">
        <v>0</v>
      </c>
      <c r="E24" s="226" t="s">
        <v>343</v>
      </c>
      <c r="F24" s="20" t="s">
        <v>26</v>
      </c>
      <c r="G24" s="18">
        <v>-520</v>
      </c>
      <c r="H24" s="19">
        <v>-520</v>
      </c>
      <c r="M24" s="134"/>
    </row>
    <row r="25" spans="1:13">
      <c r="A25" s="16" t="s">
        <v>278</v>
      </c>
      <c r="B25" s="17" t="s">
        <v>27</v>
      </c>
      <c r="C25" s="18">
        <v>240</v>
      </c>
      <c r="D25" s="119">
        <v>409</v>
      </c>
      <c r="E25" s="16" t="s">
        <v>344</v>
      </c>
      <c r="F25" s="20" t="s">
        <v>28</v>
      </c>
      <c r="G25" s="18">
        <v>-13883</v>
      </c>
      <c r="H25" s="19">
        <v>-13883</v>
      </c>
    </row>
    <row r="26" spans="1:13" ht="16.2">
      <c r="A26" s="16" t="s">
        <v>528</v>
      </c>
      <c r="B26" s="17" t="s">
        <v>29</v>
      </c>
      <c r="C26" s="18">
        <v>87</v>
      </c>
      <c r="D26" s="119">
        <v>32</v>
      </c>
      <c r="E26" s="226" t="s">
        <v>345</v>
      </c>
      <c r="F26" s="23" t="s">
        <v>30</v>
      </c>
      <c r="G26" s="387">
        <f>G20+G21+G22</f>
        <v>-13320</v>
      </c>
      <c r="H26" s="388">
        <f>H20+H21+H22</f>
        <v>-14062</v>
      </c>
      <c r="M26" s="134"/>
    </row>
    <row r="27" spans="1:13" ht="16.2">
      <c r="A27" s="16" t="s">
        <v>279</v>
      </c>
      <c r="B27" s="17" t="s">
        <v>31</v>
      </c>
      <c r="C27" s="18">
        <v>155</v>
      </c>
      <c r="D27" s="119">
        <v>190</v>
      </c>
      <c r="E27" s="16" t="s">
        <v>346</v>
      </c>
      <c r="F27" s="23"/>
      <c r="G27" s="24"/>
      <c r="H27" s="25"/>
    </row>
    <row r="28" spans="1:13" ht="16.2">
      <c r="A28" s="16" t="s">
        <v>280</v>
      </c>
      <c r="B28" s="30" t="s">
        <v>32</v>
      </c>
      <c r="C28" s="27">
        <f>SUM(C24:C27)</f>
        <v>482</v>
      </c>
      <c r="D28" s="27">
        <f>SUM(D24:D27)</f>
        <v>631</v>
      </c>
      <c r="E28" s="226" t="s">
        <v>537</v>
      </c>
      <c r="F28" s="20" t="s">
        <v>33</v>
      </c>
      <c r="G28" s="393">
        <f>SUM(G29:G31)</f>
        <v>5022</v>
      </c>
      <c r="H28" s="394">
        <f>SUM(H29:H31)</f>
        <v>3414</v>
      </c>
      <c r="M28" s="134"/>
    </row>
    <row r="29" spans="1:13">
      <c r="A29" s="16"/>
      <c r="B29" s="17"/>
      <c r="C29" s="11"/>
      <c r="D29" s="216"/>
      <c r="E29" s="16" t="s">
        <v>347</v>
      </c>
      <c r="F29" s="20" t="s">
        <v>34</v>
      </c>
      <c r="G29" s="18">
        <v>5022</v>
      </c>
      <c r="H29" s="19">
        <v>3414</v>
      </c>
    </row>
    <row r="30" spans="1:13">
      <c r="A30" s="16" t="s">
        <v>281</v>
      </c>
      <c r="B30" s="17"/>
      <c r="C30" s="11"/>
      <c r="D30" s="216"/>
      <c r="E30" s="225" t="s">
        <v>348</v>
      </c>
      <c r="F30" s="20" t="s">
        <v>35</v>
      </c>
      <c r="G30" s="18">
        <v>0</v>
      </c>
      <c r="H30" s="19">
        <v>0</v>
      </c>
      <c r="M30" s="134"/>
    </row>
    <row r="31" spans="1:13">
      <c r="A31" s="16" t="s">
        <v>282</v>
      </c>
      <c r="B31" s="17" t="s">
        <v>36</v>
      </c>
      <c r="C31" s="18">
        <v>0</v>
      </c>
      <c r="D31" s="119">
        <v>0</v>
      </c>
      <c r="E31" s="16" t="s">
        <v>349</v>
      </c>
      <c r="F31" s="20" t="s">
        <v>37</v>
      </c>
      <c r="G31" s="18">
        <v>0</v>
      </c>
      <c r="H31" s="19">
        <v>0</v>
      </c>
    </row>
    <row r="32" spans="1:13">
      <c r="A32" s="16" t="s">
        <v>283</v>
      </c>
      <c r="B32" s="17" t="s">
        <v>38</v>
      </c>
      <c r="C32" s="18">
        <v>0</v>
      </c>
      <c r="D32" s="119">
        <v>0</v>
      </c>
      <c r="E32" s="226" t="s">
        <v>350</v>
      </c>
      <c r="F32" s="20" t="s">
        <v>39</v>
      </c>
      <c r="G32" s="18">
        <v>10336</v>
      </c>
      <c r="H32" s="19">
        <v>12600</v>
      </c>
      <c r="M32" s="134"/>
    </row>
    <row r="33" spans="1:13" ht="16.2">
      <c r="A33" s="16" t="s">
        <v>284</v>
      </c>
      <c r="B33" s="30" t="s">
        <v>40</v>
      </c>
      <c r="C33" s="27">
        <v>0</v>
      </c>
      <c r="D33" s="217">
        <v>0</v>
      </c>
      <c r="E33" s="224" t="s">
        <v>351</v>
      </c>
      <c r="F33" s="20" t="s">
        <v>41</v>
      </c>
      <c r="G33" s="18">
        <v>0</v>
      </c>
      <c r="H33" s="19">
        <v>0</v>
      </c>
    </row>
    <row r="34" spans="1:13" ht="16.2">
      <c r="A34" s="16" t="s">
        <v>285</v>
      </c>
      <c r="B34" s="21"/>
      <c r="C34" s="11"/>
      <c r="D34" s="216"/>
      <c r="E34" s="226" t="s">
        <v>352</v>
      </c>
      <c r="F34" s="23" t="s">
        <v>42</v>
      </c>
      <c r="G34" s="387">
        <f>G28+G32+G33</f>
        <v>15358</v>
      </c>
      <c r="H34" s="388">
        <f>H28+H32+H33</f>
        <v>16014</v>
      </c>
    </row>
    <row r="35" spans="1:13">
      <c r="A35" s="16" t="s">
        <v>286</v>
      </c>
      <c r="B35" s="21" t="s">
        <v>43</v>
      </c>
      <c r="C35" s="11">
        <v>0</v>
      </c>
      <c r="D35" s="216">
        <v>0</v>
      </c>
      <c r="E35" s="16"/>
      <c r="F35" s="31"/>
      <c r="G35" s="32"/>
      <c r="H35" s="33"/>
    </row>
    <row r="36" spans="1:13">
      <c r="A36" s="16" t="s">
        <v>287</v>
      </c>
      <c r="B36" s="17" t="s">
        <v>44</v>
      </c>
      <c r="C36" s="18">
        <v>0</v>
      </c>
      <c r="D36" s="119">
        <v>0</v>
      </c>
      <c r="E36" s="227"/>
      <c r="F36" s="34"/>
      <c r="G36" s="32"/>
      <c r="H36" s="33"/>
    </row>
    <row r="37" spans="1:13">
      <c r="A37" s="16" t="s">
        <v>288</v>
      </c>
      <c r="B37" s="17" t="s">
        <v>45</v>
      </c>
      <c r="C37" s="18">
        <v>0</v>
      </c>
      <c r="D37" s="119">
        <v>0</v>
      </c>
      <c r="E37" s="16" t="s">
        <v>353</v>
      </c>
      <c r="F37" s="31" t="s">
        <v>46</v>
      </c>
      <c r="G37" s="395">
        <f>G26+G18+G34</f>
        <v>14538</v>
      </c>
      <c r="H37" s="396">
        <f>H26+H18+H34</f>
        <v>14452</v>
      </c>
    </row>
    <row r="38" spans="1:13">
      <c r="A38" s="16" t="s">
        <v>289</v>
      </c>
      <c r="B38" s="17" t="s">
        <v>47</v>
      </c>
      <c r="C38" s="18">
        <v>0</v>
      </c>
      <c r="D38" s="119">
        <v>0</v>
      </c>
      <c r="E38" s="16"/>
      <c r="F38" s="31"/>
      <c r="G38" s="32"/>
      <c r="H38" s="33"/>
      <c r="M38" s="134"/>
    </row>
    <row r="39" spans="1:13" ht="16.2" thickBot="1">
      <c r="A39" s="16" t="s">
        <v>290</v>
      </c>
      <c r="B39" s="17" t="s">
        <v>48</v>
      </c>
      <c r="C39" s="18">
        <v>0</v>
      </c>
      <c r="D39" s="119">
        <v>0</v>
      </c>
      <c r="E39" s="228"/>
      <c r="F39" s="229"/>
      <c r="G39" s="230"/>
      <c r="H39" s="231"/>
    </row>
    <row r="40" spans="1:13">
      <c r="A40" s="16" t="s">
        <v>291</v>
      </c>
      <c r="B40" s="17" t="s">
        <v>49</v>
      </c>
      <c r="C40" s="11">
        <v>0</v>
      </c>
      <c r="D40" s="12">
        <v>0</v>
      </c>
      <c r="E40" s="219" t="s">
        <v>354</v>
      </c>
      <c r="F40" s="220" t="s">
        <v>50</v>
      </c>
      <c r="G40" s="221"/>
      <c r="H40" s="222"/>
      <c r="M40" s="134"/>
    </row>
    <row r="41" spans="1:13" ht="16.2" thickBot="1">
      <c r="A41" s="16" t="s">
        <v>292</v>
      </c>
      <c r="B41" s="17" t="s">
        <v>51</v>
      </c>
      <c r="C41" s="18">
        <v>0</v>
      </c>
      <c r="D41" s="19">
        <v>0</v>
      </c>
      <c r="E41" s="232"/>
      <c r="F41" s="40"/>
      <c r="G41" s="37"/>
      <c r="H41" s="38"/>
    </row>
    <row r="42" spans="1:13">
      <c r="A42" s="16" t="s">
        <v>293</v>
      </c>
      <c r="B42" s="17" t="s">
        <v>52</v>
      </c>
      <c r="C42" s="18">
        <v>0</v>
      </c>
      <c r="D42" s="19">
        <v>0</v>
      </c>
      <c r="E42" s="234" t="s">
        <v>355</v>
      </c>
      <c r="F42" s="41"/>
      <c r="G42" s="42"/>
      <c r="H42" s="43"/>
    </row>
    <row r="43" spans="1:13">
      <c r="A43" s="16" t="s">
        <v>294</v>
      </c>
      <c r="B43" s="17" t="s">
        <v>53</v>
      </c>
      <c r="C43" s="18">
        <v>0</v>
      </c>
      <c r="D43" s="19">
        <v>0</v>
      </c>
      <c r="E43" s="16" t="s">
        <v>356</v>
      </c>
      <c r="F43" s="34"/>
      <c r="G43" s="32"/>
      <c r="H43" s="33"/>
    </row>
    <row r="44" spans="1:13">
      <c r="A44" s="16" t="s">
        <v>295</v>
      </c>
      <c r="B44" s="17" t="s">
        <v>54</v>
      </c>
      <c r="C44" s="18">
        <v>0</v>
      </c>
      <c r="D44" s="19">
        <v>0</v>
      </c>
      <c r="E44" s="224" t="s">
        <v>357</v>
      </c>
      <c r="F44" s="20" t="s">
        <v>55</v>
      </c>
      <c r="G44" s="18">
        <v>0</v>
      </c>
      <c r="H44" s="19">
        <v>0</v>
      </c>
      <c r="M44" s="134"/>
    </row>
    <row r="45" spans="1:13">
      <c r="A45" s="16" t="s">
        <v>296</v>
      </c>
      <c r="B45" s="17" t="s">
        <v>56</v>
      </c>
      <c r="C45" s="18">
        <v>0</v>
      </c>
      <c r="D45" s="19">
        <v>0</v>
      </c>
      <c r="E45" s="235" t="s">
        <v>538</v>
      </c>
      <c r="F45" s="20" t="s">
        <v>57</v>
      </c>
      <c r="G45" s="18">
        <v>0</v>
      </c>
      <c r="H45" s="19">
        <v>0</v>
      </c>
    </row>
    <row r="46" spans="1:13" ht="16.2">
      <c r="A46" s="16" t="s">
        <v>297</v>
      </c>
      <c r="B46" s="26" t="s">
        <v>58</v>
      </c>
      <c r="C46" s="27">
        <v>0</v>
      </c>
      <c r="D46" s="28">
        <v>0</v>
      </c>
      <c r="E46" s="225" t="s">
        <v>358</v>
      </c>
      <c r="F46" s="20" t="s">
        <v>59</v>
      </c>
      <c r="G46" s="18">
        <v>0</v>
      </c>
      <c r="H46" s="19">
        <v>0</v>
      </c>
      <c r="M46" s="134"/>
    </row>
    <row r="47" spans="1:13">
      <c r="A47" s="16" t="s">
        <v>298</v>
      </c>
      <c r="B47" s="44"/>
      <c r="C47" s="35"/>
      <c r="D47" s="36"/>
      <c r="E47" s="16" t="s">
        <v>314</v>
      </c>
      <c r="F47" s="20" t="s">
        <v>60</v>
      </c>
      <c r="G47" s="18">
        <v>0</v>
      </c>
      <c r="H47" s="19">
        <v>0</v>
      </c>
    </row>
    <row r="48" spans="1:13">
      <c r="A48" s="16" t="s">
        <v>299</v>
      </c>
      <c r="B48" s="17" t="s">
        <v>61</v>
      </c>
      <c r="C48" s="18">
        <v>0</v>
      </c>
      <c r="D48" s="19">
        <v>0</v>
      </c>
      <c r="E48" s="225" t="s">
        <v>359</v>
      </c>
      <c r="F48" s="20" t="s">
        <v>62</v>
      </c>
      <c r="G48" s="18">
        <v>0</v>
      </c>
      <c r="H48" s="19">
        <v>0</v>
      </c>
      <c r="M48" s="134"/>
    </row>
    <row r="49" spans="1:13">
      <c r="A49" s="16" t="s">
        <v>300</v>
      </c>
      <c r="B49" s="21" t="s">
        <v>63</v>
      </c>
      <c r="C49" s="18">
        <v>0</v>
      </c>
      <c r="D49" s="19">
        <v>0</v>
      </c>
      <c r="E49" s="16" t="s">
        <v>539</v>
      </c>
      <c r="F49" s="20" t="s">
        <v>64</v>
      </c>
      <c r="G49" s="18">
        <v>301</v>
      </c>
      <c r="H49" s="19">
        <v>566</v>
      </c>
    </row>
    <row r="50" spans="1:13" ht="16.2">
      <c r="A50" s="16" t="s">
        <v>301</v>
      </c>
      <c r="B50" s="17" t="s">
        <v>65</v>
      </c>
      <c r="C50" s="18">
        <v>0</v>
      </c>
      <c r="D50" s="19">
        <v>0</v>
      </c>
      <c r="E50" s="225" t="s">
        <v>360</v>
      </c>
      <c r="F50" s="23" t="s">
        <v>66</v>
      </c>
      <c r="G50" s="393">
        <f>SUM(G44:G49)</f>
        <v>301</v>
      </c>
      <c r="H50" s="394">
        <f>SUM(H44:H49)</f>
        <v>566</v>
      </c>
    </row>
    <row r="51" spans="1:13">
      <c r="A51" s="16" t="s">
        <v>302</v>
      </c>
      <c r="B51" s="17" t="s">
        <v>67</v>
      </c>
      <c r="C51" s="18">
        <v>0</v>
      </c>
      <c r="D51" s="19">
        <v>0</v>
      </c>
      <c r="E51" s="16"/>
      <c r="F51" s="20"/>
      <c r="G51" s="11"/>
      <c r="H51" s="12"/>
    </row>
    <row r="52" spans="1:13" ht="16.2">
      <c r="A52" s="16" t="s">
        <v>303</v>
      </c>
      <c r="B52" s="26" t="s">
        <v>68</v>
      </c>
      <c r="C52" s="27">
        <v>0</v>
      </c>
      <c r="D52" s="28">
        <v>0</v>
      </c>
      <c r="E52" s="225" t="s">
        <v>361</v>
      </c>
      <c r="F52" s="23" t="s">
        <v>69</v>
      </c>
      <c r="G52" s="18">
        <v>1568</v>
      </c>
      <c r="H52" s="19">
        <v>2221</v>
      </c>
    </row>
    <row r="53" spans="1:13" ht="16.2">
      <c r="A53" s="16" t="s">
        <v>70</v>
      </c>
      <c r="B53" s="26"/>
      <c r="C53" s="11"/>
      <c r="D53" s="12"/>
      <c r="E53" s="16" t="s">
        <v>540</v>
      </c>
      <c r="F53" s="23" t="s">
        <v>71</v>
      </c>
      <c r="G53" s="18">
        <v>10373</v>
      </c>
      <c r="H53" s="19">
        <v>3088</v>
      </c>
    </row>
    <row r="54" spans="1:13" ht="16.2">
      <c r="A54" s="16" t="s">
        <v>304</v>
      </c>
      <c r="B54" s="26" t="s">
        <v>72</v>
      </c>
      <c r="C54" s="45">
        <v>9348</v>
      </c>
      <c r="D54" s="46">
        <v>3711</v>
      </c>
      <c r="E54" s="16" t="s">
        <v>362</v>
      </c>
      <c r="F54" s="23" t="s">
        <v>73</v>
      </c>
      <c r="G54" s="18">
        <v>0</v>
      </c>
      <c r="H54" s="19">
        <v>0</v>
      </c>
    </row>
    <row r="55" spans="1:13" ht="16.2">
      <c r="A55" s="16" t="s">
        <v>529</v>
      </c>
      <c r="B55" s="26" t="s">
        <v>74</v>
      </c>
      <c r="C55" s="45">
        <v>633</v>
      </c>
      <c r="D55" s="46">
        <v>633</v>
      </c>
      <c r="E55" s="16" t="s">
        <v>363</v>
      </c>
      <c r="F55" s="23" t="s">
        <v>75</v>
      </c>
      <c r="G55" s="18">
        <v>0</v>
      </c>
      <c r="H55" s="19">
        <v>0</v>
      </c>
    </row>
    <row r="56" spans="1:13" ht="16.2" thickBot="1">
      <c r="A56" s="244" t="s">
        <v>305</v>
      </c>
      <c r="B56" s="47" t="s">
        <v>76</v>
      </c>
      <c r="C56" s="385">
        <f>C20+C21+C22+C28+C33+C46+C52+C54+C55</f>
        <v>17661</v>
      </c>
      <c r="D56" s="386">
        <f>D20+D21+D22+D28+D33+D46+D52+D54+D55</f>
        <v>13257</v>
      </c>
      <c r="E56" s="236" t="s">
        <v>364</v>
      </c>
      <c r="F56" s="237" t="s">
        <v>77</v>
      </c>
      <c r="G56" s="395">
        <f>G50+G52+G53+G54+G55</f>
        <v>12242</v>
      </c>
      <c r="H56" s="396">
        <f>H50+H52+H53+H54+H55</f>
        <v>5875</v>
      </c>
      <c r="M56" s="134"/>
    </row>
    <row r="57" spans="1:13">
      <c r="A57" s="247" t="s">
        <v>306</v>
      </c>
      <c r="B57" s="48"/>
      <c r="C57" s="4"/>
      <c r="D57" s="5"/>
      <c r="E57" s="238"/>
      <c r="F57" s="39"/>
      <c r="G57" s="4"/>
      <c r="H57" s="5"/>
    </row>
    <row r="58" spans="1:13">
      <c r="A58" s="16" t="s">
        <v>307</v>
      </c>
      <c r="B58" s="44"/>
      <c r="C58" s="35"/>
      <c r="D58" s="36"/>
      <c r="E58" s="9" t="s">
        <v>365</v>
      </c>
      <c r="F58" s="20"/>
      <c r="G58" s="11"/>
      <c r="H58" s="12"/>
      <c r="M58" s="134"/>
    </row>
    <row r="59" spans="1:13">
      <c r="A59" s="16" t="s">
        <v>308</v>
      </c>
      <c r="B59" s="17" t="s">
        <v>78</v>
      </c>
      <c r="C59" s="18">
        <v>234</v>
      </c>
      <c r="D59" s="19">
        <v>147</v>
      </c>
      <c r="E59" s="338" t="s">
        <v>366</v>
      </c>
      <c r="F59" s="339"/>
      <c r="G59" s="340"/>
      <c r="H59" s="341"/>
    </row>
    <row r="60" spans="1:13">
      <c r="A60" s="16" t="s">
        <v>520</v>
      </c>
      <c r="B60" s="17" t="s">
        <v>80</v>
      </c>
      <c r="C60" s="18">
        <v>0</v>
      </c>
      <c r="D60" s="19">
        <v>0</v>
      </c>
      <c r="E60" s="336" t="s">
        <v>541</v>
      </c>
      <c r="F60" s="20" t="s">
        <v>79</v>
      </c>
      <c r="G60" s="18">
        <v>2898</v>
      </c>
      <c r="H60" s="19">
        <v>2003</v>
      </c>
      <c r="M60" s="134"/>
    </row>
    <row r="61" spans="1:13">
      <c r="A61" s="16" t="s">
        <v>519</v>
      </c>
      <c r="B61" s="17" t="s">
        <v>82</v>
      </c>
      <c r="C61" s="18">
        <v>4506</v>
      </c>
      <c r="D61" s="19">
        <v>6225</v>
      </c>
      <c r="E61" s="335" t="s">
        <v>367</v>
      </c>
      <c r="F61" s="20" t="s">
        <v>81</v>
      </c>
      <c r="G61" s="18">
        <v>405</v>
      </c>
      <c r="H61" s="19">
        <v>794</v>
      </c>
    </row>
    <row r="62" spans="1:13">
      <c r="A62" s="16" t="s">
        <v>309</v>
      </c>
      <c r="B62" s="21" t="s">
        <v>84</v>
      </c>
      <c r="C62" s="18">
        <v>2377</v>
      </c>
      <c r="D62" s="19">
        <v>1477</v>
      </c>
      <c r="E62" s="337" t="s">
        <v>368</v>
      </c>
      <c r="F62" s="20" t="s">
        <v>83</v>
      </c>
      <c r="G62" s="393">
        <f>SUM(G63:G69)</f>
        <v>21717</v>
      </c>
      <c r="H62" s="394">
        <f>SUM(H63:H69)</f>
        <v>33872</v>
      </c>
      <c r="M62" s="134"/>
    </row>
    <row r="63" spans="1:13">
      <c r="A63" s="16" t="s">
        <v>530</v>
      </c>
      <c r="B63" s="21" t="s">
        <v>86</v>
      </c>
      <c r="C63" s="18">
        <v>0</v>
      </c>
      <c r="D63" s="19">
        <v>0</v>
      </c>
      <c r="E63" s="337" t="s">
        <v>369</v>
      </c>
      <c r="F63" s="20" t="s">
        <v>85</v>
      </c>
      <c r="G63" s="18">
        <v>667</v>
      </c>
      <c r="H63" s="19">
        <v>2659</v>
      </c>
    </row>
    <row r="64" spans="1:13">
      <c r="A64" s="16" t="s">
        <v>531</v>
      </c>
      <c r="B64" s="17" t="s">
        <v>88</v>
      </c>
      <c r="C64" s="18">
        <v>405</v>
      </c>
      <c r="D64" s="19">
        <v>554</v>
      </c>
      <c r="E64" s="335" t="s">
        <v>370</v>
      </c>
      <c r="F64" s="20" t="s">
        <v>87</v>
      </c>
      <c r="G64" s="18">
        <v>0</v>
      </c>
      <c r="H64" s="19"/>
      <c r="M64" s="134"/>
    </row>
    <row r="65" spans="1:13" ht="16.2">
      <c r="A65" s="16" t="s">
        <v>310</v>
      </c>
      <c r="B65" s="26" t="s">
        <v>90</v>
      </c>
      <c r="C65" s="387">
        <f>SUM(C59:C64)</f>
        <v>7522</v>
      </c>
      <c r="D65" s="388">
        <f>SUM(D59:D64)</f>
        <v>8403</v>
      </c>
      <c r="E65" s="335" t="s">
        <v>542</v>
      </c>
      <c r="F65" s="20" t="s">
        <v>89</v>
      </c>
      <c r="G65" s="18">
        <v>14355</v>
      </c>
      <c r="H65" s="19">
        <v>21569</v>
      </c>
    </row>
    <row r="66" spans="1:13" ht="16.2">
      <c r="A66" s="16"/>
      <c r="B66" s="26"/>
      <c r="C66" s="11"/>
      <c r="D66" s="12"/>
      <c r="E66" s="335" t="s">
        <v>371</v>
      </c>
      <c r="F66" s="20" t="s">
        <v>91</v>
      </c>
      <c r="G66" s="18">
        <v>1875</v>
      </c>
      <c r="H66" s="19">
        <v>3643</v>
      </c>
    </row>
    <row r="67" spans="1:13">
      <c r="A67" s="16" t="s">
        <v>311</v>
      </c>
      <c r="B67" s="44"/>
      <c r="C67" s="35"/>
      <c r="D67" s="36"/>
      <c r="E67" s="335" t="s">
        <v>543</v>
      </c>
      <c r="F67" s="20" t="s">
        <v>92</v>
      </c>
      <c r="G67" s="18">
        <v>800</v>
      </c>
      <c r="H67" s="19">
        <v>1661</v>
      </c>
    </row>
    <row r="68" spans="1:13">
      <c r="A68" s="16" t="s">
        <v>312</v>
      </c>
      <c r="B68" s="17" t="s">
        <v>94</v>
      </c>
      <c r="C68" s="18">
        <v>420</v>
      </c>
      <c r="D68" s="19">
        <v>1916</v>
      </c>
      <c r="E68" s="335" t="s">
        <v>372</v>
      </c>
      <c r="F68" s="20" t="s">
        <v>93</v>
      </c>
      <c r="G68" s="18">
        <v>206</v>
      </c>
      <c r="H68" s="19">
        <v>214</v>
      </c>
    </row>
    <row r="69" spans="1:13">
      <c r="A69" s="16" t="s">
        <v>532</v>
      </c>
      <c r="B69" s="17" t="s">
        <v>96</v>
      </c>
      <c r="C69" s="18">
        <v>23693</v>
      </c>
      <c r="D69" s="19">
        <v>24818</v>
      </c>
      <c r="E69" s="335" t="s">
        <v>373</v>
      </c>
      <c r="F69" s="20" t="s">
        <v>95</v>
      </c>
      <c r="G69" s="18">
        <v>3814</v>
      </c>
      <c r="H69" s="19">
        <v>4126</v>
      </c>
    </row>
    <row r="70" spans="1:13">
      <c r="A70" s="16" t="s">
        <v>313</v>
      </c>
      <c r="B70" s="17" t="s">
        <v>98</v>
      </c>
      <c r="C70" s="18">
        <v>371</v>
      </c>
      <c r="D70" s="19">
        <v>235</v>
      </c>
      <c r="E70" s="336" t="s">
        <v>374</v>
      </c>
      <c r="F70" s="20" t="s">
        <v>97</v>
      </c>
      <c r="G70" s="18">
        <v>10521</v>
      </c>
      <c r="H70" s="19">
        <v>238</v>
      </c>
    </row>
    <row r="71" spans="1:13">
      <c r="A71" s="16" t="s">
        <v>314</v>
      </c>
      <c r="B71" s="17" t="s">
        <v>100</v>
      </c>
      <c r="C71" s="18">
        <v>0</v>
      </c>
      <c r="D71" s="19">
        <v>0</v>
      </c>
      <c r="E71" s="335" t="s">
        <v>375</v>
      </c>
      <c r="F71" s="20" t="s">
        <v>99</v>
      </c>
      <c r="G71" s="18">
        <v>5523</v>
      </c>
      <c r="H71" s="19">
        <v>3471</v>
      </c>
    </row>
    <row r="72" spans="1:13" ht="16.2">
      <c r="A72" s="16" t="s">
        <v>315</v>
      </c>
      <c r="B72" s="17" t="s">
        <v>102</v>
      </c>
      <c r="C72" s="18">
        <v>316</v>
      </c>
      <c r="D72" s="19">
        <v>316</v>
      </c>
      <c r="E72" s="342" t="s">
        <v>376</v>
      </c>
      <c r="F72" s="31" t="s">
        <v>101</v>
      </c>
      <c r="G72" s="387">
        <f>G60+G61+G62+G70+G71</f>
        <v>41064</v>
      </c>
      <c r="H72" s="388">
        <f>H60+H61+H62+H70+H71</f>
        <v>40378</v>
      </c>
    </row>
    <row r="73" spans="1:13" ht="16.2">
      <c r="A73" s="16" t="s">
        <v>316</v>
      </c>
      <c r="B73" s="17" t="s">
        <v>103</v>
      </c>
      <c r="C73" s="18">
        <v>657</v>
      </c>
      <c r="D73" s="19">
        <v>379</v>
      </c>
      <c r="E73" s="337"/>
      <c r="F73" s="23"/>
      <c r="G73" s="11"/>
      <c r="H73" s="50"/>
    </row>
    <row r="74" spans="1:13">
      <c r="A74" s="16" t="s">
        <v>317</v>
      </c>
      <c r="B74" s="17" t="s">
        <v>105</v>
      </c>
      <c r="C74" s="18">
        <v>0</v>
      </c>
      <c r="D74" s="19">
        <v>0</v>
      </c>
      <c r="E74" s="239"/>
      <c r="F74" s="49"/>
      <c r="G74" s="11"/>
      <c r="H74" s="50"/>
    </row>
    <row r="75" spans="1:13" ht="16.2">
      <c r="A75" s="16" t="s">
        <v>318</v>
      </c>
      <c r="B75" s="17" t="s">
        <v>106</v>
      </c>
      <c r="C75" s="18">
        <v>316</v>
      </c>
      <c r="D75" s="19">
        <v>713</v>
      </c>
      <c r="E75" s="9" t="s">
        <v>377</v>
      </c>
      <c r="F75" s="23" t="s">
        <v>104</v>
      </c>
      <c r="G75" s="18">
        <v>1088</v>
      </c>
      <c r="H75" s="19">
        <v>1025</v>
      </c>
    </row>
    <row r="76" spans="1:13" ht="16.2">
      <c r="A76" s="16" t="s">
        <v>319</v>
      </c>
      <c r="B76" s="26" t="s">
        <v>108</v>
      </c>
      <c r="C76" s="387">
        <f>SUM(C68:C75)</f>
        <v>25773</v>
      </c>
      <c r="D76" s="388">
        <f>SUM(D68:D75)</f>
        <v>28377</v>
      </c>
      <c r="E76" s="343" t="s">
        <v>540</v>
      </c>
      <c r="F76" s="23" t="s">
        <v>107</v>
      </c>
      <c r="G76" s="18">
        <v>5355</v>
      </c>
      <c r="H76" s="19">
        <v>4922</v>
      </c>
    </row>
    <row r="77" spans="1:13" ht="16.2">
      <c r="A77" s="16"/>
      <c r="B77" s="17"/>
      <c r="C77" s="11"/>
      <c r="D77" s="12"/>
      <c r="E77" s="9" t="s">
        <v>378</v>
      </c>
      <c r="F77" s="23" t="s">
        <v>109</v>
      </c>
      <c r="G77" s="18">
        <v>180</v>
      </c>
      <c r="H77" s="19">
        <v>290</v>
      </c>
    </row>
    <row r="78" spans="1:13">
      <c r="A78" s="16" t="s">
        <v>320</v>
      </c>
      <c r="B78" s="44"/>
      <c r="C78" s="35"/>
      <c r="D78" s="36"/>
      <c r="E78" s="9"/>
      <c r="F78" s="34"/>
      <c r="G78" s="32"/>
      <c r="H78" s="33"/>
      <c r="M78" s="134"/>
    </row>
    <row r="79" spans="1:13">
      <c r="A79" s="16" t="s">
        <v>321</v>
      </c>
      <c r="B79" s="17" t="s">
        <v>110</v>
      </c>
      <c r="C79" s="11">
        <v>0</v>
      </c>
      <c r="D79" s="12">
        <v>0</v>
      </c>
      <c r="E79" s="343" t="s">
        <v>379</v>
      </c>
      <c r="F79" s="31" t="s">
        <v>111</v>
      </c>
      <c r="G79" s="395">
        <f>G72+G75+G76+G77</f>
        <v>47687</v>
      </c>
      <c r="H79" s="396">
        <f>H72+H75+H76+H77</f>
        <v>46615</v>
      </c>
    </row>
    <row r="80" spans="1:13">
      <c r="A80" s="16" t="s">
        <v>293</v>
      </c>
      <c r="B80" s="17" t="s">
        <v>112</v>
      </c>
      <c r="C80" s="18">
        <v>0</v>
      </c>
      <c r="D80" s="19">
        <v>0</v>
      </c>
      <c r="E80" s="240"/>
      <c r="F80" s="49"/>
      <c r="G80" s="11"/>
      <c r="H80" s="50"/>
    </row>
    <row r="81" spans="1:13">
      <c r="A81" s="16" t="s">
        <v>322</v>
      </c>
      <c r="B81" s="17" t="s">
        <v>113</v>
      </c>
      <c r="C81" s="18">
        <v>0</v>
      </c>
      <c r="D81" s="19">
        <v>0</v>
      </c>
      <c r="E81" s="16"/>
      <c r="F81" s="51"/>
      <c r="G81" s="52"/>
      <c r="H81" s="53"/>
    </row>
    <row r="82" spans="1:13">
      <c r="A82" s="16" t="s">
        <v>295</v>
      </c>
      <c r="B82" s="17" t="s">
        <v>114</v>
      </c>
      <c r="C82" s="18">
        <v>0</v>
      </c>
      <c r="D82" s="19">
        <v>0</v>
      </c>
      <c r="E82" s="239"/>
      <c r="F82" s="54"/>
      <c r="G82" s="52"/>
      <c r="H82" s="53"/>
    </row>
    <row r="83" spans="1:13">
      <c r="A83" s="16" t="s">
        <v>533</v>
      </c>
      <c r="B83" s="17" t="s">
        <v>115</v>
      </c>
      <c r="C83" s="18">
        <v>0</v>
      </c>
      <c r="D83" s="19">
        <v>0</v>
      </c>
      <c r="E83" s="241"/>
      <c r="F83" s="54"/>
      <c r="G83" s="52"/>
      <c r="H83" s="53"/>
    </row>
    <row r="84" spans="1:13">
      <c r="A84" s="16" t="s">
        <v>323</v>
      </c>
      <c r="B84" s="17" t="s">
        <v>116</v>
      </c>
      <c r="C84" s="18">
        <v>0</v>
      </c>
      <c r="D84" s="19">
        <v>0</v>
      </c>
      <c r="E84" s="239"/>
      <c r="F84" s="54"/>
      <c r="G84" s="52"/>
      <c r="H84" s="53"/>
    </row>
    <row r="85" spans="1:13" ht="16.2">
      <c r="A85" s="16" t="s">
        <v>324</v>
      </c>
      <c r="B85" s="26" t="s">
        <v>117</v>
      </c>
      <c r="C85" s="27">
        <v>0</v>
      </c>
      <c r="D85" s="28">
        <v>0</v>
      </c>
      <c r="E85" s="241"/>
      <c r="F85" s="54"/>
      <c r="G85" s="52"/>
      <c r="H85" s="53"/>
    </row>
    <row r="86" spans="1:13" ht="16.2">
      <c r="A86" s="16"/>
      <c r="B86" s="26"/>
      <c r="C86" s="11"/>
      <c r="D86" s="12"/>
      <c r="E86" s="239"/>
      <c r="F86" s="54"/>
      <c r="G86" s="52"/>
      <c r="H86" s="53"/>
      <c r="M86" s="134"/>
    </row>
    <row r="87" spans="1:13">
      <c r="A87" s="16" t="s">
        <v>325</v>
      </c>
      <c r="B87" s="17"/>
      <c r="C87" s="11"/>
      <c r="D87" s="12"/>
      <c r="E87" s="241"/>
      <c r="F87" s="54"/>
      <c r="G87" s="52"/>
      <c r="H87" s="53"/>
    </row>
    <row r="88" spans="1:13">
      <c r="A88" s="16" t="s">
        <v>555</v>
      </c>
      <c r="B88" s="17" t="s">
        <v>118</v>
      </c>
      <c r="C88" s="18">
        <v>11</v>
      </c>
      <c r="D88" s="19">
        <v>11</v>
      </c>
      <c r="E88" s="239"/>
      <c r="F88" s="54"/>
      <c r="G88" s="52"/>
      <c r="H88" s="53"/>
      <c r="M88" s="134"/>
    </row>
    <row r="89" spans="1:13">
      <c r="A89" s="16" t="s">
        <v>554</v>
      </c>
      <c r="B89" s="17" t="s">
        <v>119</v>
      </c>
      <c r="C89" s="18">
        <v>18911</v>
      </c>
      <c r="D89" s="19">
        <v>11627</v>
      </c>
      <c r="E89" s="241"/>
      <c r="F89" s="54"/>
      <c r="G89" s="52"/>
      <c r="H89" s="53"/>
    </row>
    <row r="90" spans="1:13">
      <c r="A90" s="16" t="s">
        <v>326</v>
      </c>
      <c r="B90" s="17" t="s">
        <v>120</v>
      </c>
      <c r="C90" s="18">
        <v>0</v>
      </c>
      <c r="D90" s="19">
        <v>0</v>
      </c>
      <c r="E90" s="241"/>
      <c r="F90" s="54"/>
      <c r="G90" s="52"/>
      <c r="H90" s="53"/>
      <c r="M90" s="134"/>
    </row>
    <row r="91" spans="1:13">
      <c r="A91" s="16" t="s">
        <v>327</v>
      </c>
      <c r="B91" s="17" t="s">
        <v>121</v>
      </c>
      <c r="C91" s="18">
        <v>147</v>
      </c>
      <c r="D91" s="19">
        <v>124</v>
      </c>
      <c r="E91" s="241"/>
      <c r="F91" s="54"/>
      <c r="G91" s="52"/>
      <c r="H91" s="53"/>
    </row>
    <row r="92" spans="1:13" ht="16.2">
      <c r="A92" s="16" t="s">
        <v>328</v>
      </c>
      <c r="B92" s="26" t="s">
        <v>122</v>
      </c>
      <c r="C92" s="387">
        <f>SUM(C88:C91)</f>
        <v>19069</v>
      </c>
      <c r="D92" s="388">
        <f>SUM(D88:D91)</f>
        <v>11762</v>
      </c>
      <c r="E92" s="241"/>
      <c r="F92" s="54"/>
      <c r="G92" s="52"/>
      <c r="H92" s="53"/>
      <c r="M92" s="134"/>
    </row>
    <row r="93" spans="1:13" ht="16.2">
      <c r="A93" s="16" t="s">
        <v>329</v>
      </c>
      <c r="B93" s="26" t="s">
        <v>123</v>
      </c>
      <c r="C93" s="45">
        <v>4442</v>
      </c>
      <c r="D93" s="46">
        <v>5143</v>
      </c>
      <c r="E93" s="241"/>
      <c r="F93" s="54"/>
      <c r="G93" s="52"/>
      <c r="H93" s="53"/>
    </row>
    <row r="94" spans="1:13" ht="16.2" thickBot="1">
      <c r="A94" s="236" t="s">
        <v>330</v>
      </c>
      <c r="B94" s="248" t="s">
        <v>124</v>
      </c>
      <c r="C94" s="385">
        <f>C65+C76+C85+C92+C93</f>
        <v>56806</v>
      </c>
      <c r="D94" s="386">
        <f>D65+D76+D85+D92+D93</f>
        <v>53685</v>
      </c>
      <c r="E94" s="242"/>
      <c r="F94" s="55"/>
      <c r="G94" s="56"/>
      <c r="H94" s="57"/>
      <c r="M94" s="134"/>
    </row>
    <row r="95" spans="1:13" ht="16.2" thickBot="1">
      <c r="A95" s="245" t="s">
        <v>331</v>
      </c>
      <c r="B95" s="246" t="s">
        <v>125</v>
      </c>
      <c r="C95" s="389">
        <f>C94+C56</f>
        <v>74467</v>
      </c>
      <c r="D95" s="390">
        <f>D94+D56</f>
        <v>66942</v>
      </c>
      <c r="E95" s="243" t="s">
        <v>380</v>
      </c>
      <c r="F95" s="58" t="s">
        <v>126</v>
      </c>
      <c r="G95" s="389">
        <f>G37+G40+G56+G79</f>
        <v>74467</v>
      </c>
      <c r="H95" s="390">
        <f>H37+H40+H56+H79</f>
        <v>66942</v>
      </c>
    </row>
    <row r="96" spans="1:13">
      <c r="A96" s="128"/>
      <c r="B96" s="127"/>
      <c r="C96" s="128"/>
      <c r="D96" s="128"/>
      <c r="E96" s="129"/>
      <c r="M96" s="134"/>
    </row>
    <row r="97" spans="1:13">
      <c r="A97" s="126"/>
      <c r="B97" s="127"/>
      <c r="C97" s="128"/>
      <c r="D97" s="128"/>
      <c r="E97" s="129"/>
      <c r="M97" s="134"/>
    </row>
    <row r="98" spans="1:13">
      <c r="A98" s="344"/>
      <c r="B98" s="431"/>
      <c r="C98" s="431"/>
      <c r="D98" s="431"/>
      <c r="E98" s="431"/>
      <c r="F98" s="431"/>
      <c r="G98" s="431"/>
      <c r="H98" s="431"/>
      <c r="M98" s="134"/>
    </row>
    <row r="99" spans="1:13">
      <c r="A99" s="131" t="str">
        <f>Title!A11</f>
        <v>Date of preparation:</v>
      </c>
      <c r="B99" s="373">
        <f>Title!B11</f>
        <v>44529</v>
      </c>
    </row>
    <row r="100" spans="1:13">
      <c r="A100" s="344"/>
      <c r="B100" s="345"/>
      <c r="C100" s="132"/>
      <c r="D100" s="132"/>
      <c r="E100" s="133"/>
    </row>
    <row r="101" spans="1:13">
      <c r="A101" s="131" t="str">
        <f>Title!A26</f>
        <v>Person that prepared the report:</v>
      </c>
      <c r="B101" s="372" t="str">
        <f>Title!B26</f>
        <v>Jordanka  Klenovska</v>
      </c>
    </row>
    <row r="102" spans="1:13">
      <c r="A102" s="345"/>
      <c r="B102" s="346"/>
    </row>
    <row r="103" spans="1:13">
      <c r="A103" s="131" t="str">
        <f>Title!A17</f>
        <v>Represented by:</v>
      </c>
      <c r="B103" s="372" t="str">
        <f>Title!B17</f>
        <v xml:space="preserve">Ivan Zhitiyanov </v>
      </c>
      <c r="C103" s="132"/>
      <c r="D103" s="132"/>
      <c r="E103" s="133"/>
      <c r="M103" s="134"/>
    </row>
    <row r="105" spans="1:13">
      <c r="A105" s="132"/>
      <c r="B105" s="132"/>
      <c r="C105" s="132"/>
      <c r="D105" s="132"/>
      <c r="E105" s="133"/>
    </row>
    <row r="107" spans="1:13">
      <c r="A107" s="132"/>
      <c r="B107" s="132"/>
      <c r="C107" s="132"/>
      <c r="D107" s="132"/>
      <c r="E107" s="133"/>
      <c r="M107" s="134"/>
    </row>
    <row r="109" spans="1:13">
      <c r="A109" s="132"/>
      <c r="B109" s="132"/>
      <c r="C109" s="132"/>
      <c r="D109" s="132"/>
      <c r="E109" s="133"/>
      <c r="M109" s="134"/>
    </row>
    <row r="111" spans="1:13">
      <c r="A111" s="132"/>
      <c r="B111" s="132"/>
      <c r="C111" s="132"/>
      <c r="D111" s="132"/>
      <c r="M111" s="134"/>
    </row>
    <row r="113" spans="1:13">
      <c r="A113" s="132"/>
      <c r="B113" s="132"/>
      <c r="C113" s="132"/>
      <c r="D113" s="132"/>
      <c r="M113" s="134"/>
    </row>
    <row r="115" spans="1:13">
      <c r="A115" s="132"/>
      <c r="B115" s="132"/>
      <c r="C115" s="132"/>
      <c r="D115" s="132"/>
      <c r="M115" s="134"/>
    </row>
    <row r="117" spans="1:13">
      <c r="A117" s="132"/>
      <c r="B117" s="132"/>
      <c r="C117" s="132"/>
      <c r="D117" s="132"/>
      <c r="E117" s="133"/>
      <c r="M117" s="134"/>
    </row>
    <row r="119" spans="1:13">
      <c r="A119" s="132"/>
      <c r="B119" s="132"/>
      <c r="C119" s="132"/>
      <c r="D119" s="132"/>
      <c r="E119" s="133"/>
      <c r="M119" s="134"/>
    </row>
    <row r="121" spans="1:13">
      <c r="A121" s="132"/>
      <c r="B121" s="132"/>
      <c r="C121" s="132"/>
      <c r="D121" s="132"/>
      <c r="E121" s="133"/>
      <c r="M121" s="134"/>
    </row>
    <row r="123" spans="1:13">
      <c r="A123" s="132"/>
      <c r="B123" s="132"/>
      <c r="C123" s="132"/>
      <c r="D123" s="132"/>
      <c r="E123" s="133"/>
      <c r="M123" s="134"/>
    </row>
    <row r="125" spans="1:13">
      <c r="A125" s="132"/>
      <c r="B125" s="132"/>
      <c r="C125" s="132"/>
      <c r="D125" s="132"/>
      <c r="E125" s="133"/>
    </row>
    <row r="127" spans="1:13">
      <c r="A127" s="132"/>
      <c r="B127" s="132"/>
      <c r="C127" s="132"/>
      <c r="D127" s="132"/>
      <c r="E127" s="133"/>
    </row>
    <row r="129" spans="1:18">
      <c r="A129" s="132"/>
      <c r="B129" s="132"/>
      <c r="C129" s="132"/>
      <c r="D129" s="132"/>
      <c r="E129" s="133"/>
    </row>
    <row r="131" spans="1:18">
      <c r="A131" s="132"/>
      <c r="B131" s="132"/>
      <c r="C131" s="132"/>
      <c r="D131" s="132"/>
      <c r="E131" s="133"/>
      <c r="M131" s="134"/>
    </row>
    <row r="133" spans="1:18">
      <c r="A133" s="132"/>
      <c r="B133" s="132"/>
      <c r="C133" s="132"/>
      <c r="D133" s="132"/>
      <c r="M133" s="134"/>
    </row>
    <row r="135" spans="1:18">
      <c r="A135" s="132"/>
      <c r="B135" s="132"/>
      <c r="C135" s="132"/>
      <c r="D135" s="132"/>
      <c r="M135" s="134"/>
    </row>
    <row r="141" spans="1:18">
      <c r="A141" s="132"/>
      <c r="B141" s="132"/>
      <c r="C141" s="132"/>
      <c r="D141" s="132"/>
      <c r="E141" s="133"/>
    </row>
    <row r="143" spans="1:18" s="130" customFormat="1">
      <c r="A143" s="131"/>
      <c r="B143" s="131"/>
      <c r="C143" s="131"/>
      <c r="D143" s="131"/>
      <c r="E143" s="133"/>
      <c r="G143" s="131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</row>
    <row r="145" spans="1:18" s="130" customFormat="1">
      <c r="A145" s="131"/>
      <c r="B145" s="131"/>
      <c r="C145" s="131"/>
      <c r="D145" s="131"/>
      <c r="E145" s="133"/>
      <c r="G145" s="131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</row>
    <row r="147" spans="1:18" s="130" customFormat="1">
      <c r="A147" s="131"/>
      <c r="B147" s="131"/>
      <c r="C147" s="131"/>
      <c r="D147" s="131"/>
      <c r="E147" s="133"/>
      <c r="G147" s="131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</row>
    <row r="149" spans="1:18" s="130" customFormat="1">
      <c r="A149" s="131"/>
      <c r="B149" s="131"/>
      <c r="C149" s="131"/>
      <c r="D149" s="131"/>
      <c r="E149" s="133"/>
      <c r="G149" s="131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</row>
    <row r="157" spans="1:18" s="130" customFormat="1">
      <c r="A157" s="131"/>
      <c r="B157" s="131"/>
      <c r="C157" s="131"/>
      <c r="D157" s="131"/>
      <c r="E157" s="133"/>
      <c r="G157" s="131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</row>
    <row r="159" spans="1:18" s="130" customFormat="1">
      <c r="A159" s="131"/>
      <c r="B159" s="131"/>
      <c r="C159" s="131"/>
      <c r="D159" s="131"/>
      <c r="E159" s="133"/>
      <c r="G159" s="131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</row>
    <row r="161" spans="1:18" s="130" customFormat="1">
      <c r="A161" s="131"/>
      <c r="B161" s="131"/>
      <c r="C161" s="131"/>
      <c r="D161" s="131"/>
      <c r="E161" s="133"/>
      <c r="G161" s="131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</row>
    <row r="163" spans="1:18" s="130" customFormat="1">
      <c r="A163" s="131"/>
      <c r="B163" s="131"/>
      <c r="C163" s="131"/>
      <c r="D163" s="131"/>
      <c r="E163" s="133"/>
      <c r="G163" s="131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</row>
    <row r="167" spans="1:18" s="130" customFormat="1">
      <c r="A167" s="131"/>
      <c r="B167" s="131"/>
      <c r="C167" s="131"/>
      <c r="D167" s="131"/>
      <c r="E167" s="133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E5D1749B-9559-4EE9-8B8D-F61C9BAFC4F9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1 C12:D19 G75:H77 G73:H73 C54:D55 C21:D22 C24:D27 C31:D31 C36:D39 C41:D45 C48:D51 G63:H71" xr:uid="{00000000-0002-0000-0100-000003000000}">
      <formula1>0</formula1>
      <formula2>9999999999999990</formula2>
    </dataValidation>
  </dataValidations>
  <pageMargins left="0.7" right="0.7" top="0.75" bottom="0.75" header="0.3" footer="0.3"/>
  <pageSetup paperSize="9" orientation="portrait" horizontalDpi="0" verticalDpi="0" r:id="rId1"/>
  <ignoredErrors>
    <ignoredError sqref="G28:H28 G62:H6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6"/>
  <sheetViews>
    <sheetView topLeftCell="A40" zoomScale="75" zoomScaleNormal="75" workbookViewId="0">
      <selection sqref="A1:H59"/>
    </sheetView>
  </sheetViews>
  <sheetFormatPr defaultColWidth="9.3984375" defaultRowHeight="15.6"/>
  <cols>
    <col min="1" max="1" width="46.3984375" style="169" customWidth="1"/>
    <col min="2" max="2" width="10.59765625" style="169" customWidth="1"/>
    <col min="3" max="3" width="14.296875" style="168" customWidth="1"/>
    <col min="4" max="4" width="13.8984375" style="168" customWidth="1"/>
    <col min="5" max="5" width="46.19921875" style="169" customWidth="1"/>
    <col min="6" max="6" width="10.59765625" style="169" customWidth="1"/>
    <col min="7" max="7" width="13.296875" style="168" customWidth="1"/>
    <col min="8" max="8" width="14.296875" style="168" customWidth="1"/>
    <col min="9" max="16384" width="9.3984375" style="168"/>
  </cols>
  <sheetData>
    <row r="1" spans="1:10">
      <c r="A1" s="122" t="s">
        <v>430</v>
      </c>
      <c r="B1" s="280"/>
      <c r="C1" s="280"/>
      <c r="D1" s="280"/>
      <c r="E1" s="307"/>
      <c r="F1" s="298"/>
      <c r="G1" s="135"/>
      <c r="H1" s="135"/>
    </row>
    <row r="2" spans="1:10">
      <c r="A2" s="123" t="s">
        <v>506</v>
      </c>
      <c r="B2" s="138"/>
      <c r="C2" s="138"/>
      <c r="D2" s="138"/>
      <c r="E2" s="307"/>
      <c r="F2" s="298"/>
      <c r="G2" s="135"/>
      <c r="H2" s="135"/>
    </row>
    <row r="3" spans="1:10">
      <c r="A3" s="124"/>
      <c r="B3" s="136"/>
      <c r="C3" s="136"/>
      <c r="D3" s="136"/>
      <c r="E3" s="307"/>
      <c r="F3" s="296"/>
      <c r="G3" s="297"/>
      <c r="H3" s="297"/>
    </row>
    <row r="4" spans="1:10">
      <c r="A4" s="125" t="s">
        <v>517</v>
      </c>
      <c r="B4" s="136"/>
      <c r="C4" s="136"/>
      <c r="D4" s="136"/>
      <c r="E4" s="307"/>
      <c r="F4" s="283"/>
      <c r="G4" s="308"/>
      <c r="H4" s="309"/>
    </row>
    <row r="5" spans="1:10">
      <c r="A5" s="125" t="s">
        <v>518</v>
      </c>
      <c r="B5" s="137"/>
      <c r="C5" s="310"/>
      <c r="D5" s="310"/>
      <c r="E5" s="297"/>
      <c r="F5" s="288"/>
      <c r="G5" s="289"/>
    </row>
    <row r="6" spans="1:10" ht="31.2">
      <c r="A6" s="125" t="str">
        <f>Title!B2</f>
        <v>as of 30.09.2021</v>
      </c>
      <c r="B6" s="138"/>
      <c r="C6" s="295"/>
      <c r="D6" s="138"/>
      <c r="E6" s="297"/>
      <c r="F6" s="288"/>
      <c r="G6" s="291"/>
      <c r="H6" s="294" t="s">
        <v>503</v>
      </c>
    </row>
    <row r="7" spans="1:10" ht="16.2" thickBot="1">
      <c r="A7" s="311"/>
      <c r="B7" s="135"/>
      <c r="C7" s="334"/>
      <c r="D7" s="333"/>
      <c r="E7" s="164"/>
      <c r="F7" s="164"/>
      <c r="G7" s="334"/>
      <c r="H7" s="333"/>
    </row>
    <row r="8" spans="1:10" ht="31.2">
      <c r="A8" s="183" t="s">
        <v>381</v>
      </c>
      <c r="B8" s="149" t="s">
        <v>261</v>
      </c>
      <c r="C8" s="120" t="s">
        <v>262</v>
      </c>
      <c r="D8" s="139" t="s">
        <v>263</v>
      </c>
      <c r="E8" s="172" t="s">
        <v>382</v>
      </c>
      <c r="F8" s="3" t="s">
        <v>261</v>
      </c>
      <c r="G8" s="120" t="s">
        <v>262</v>
      </c>
      <c r="H8" s="139" t="s">
        <v>263</v>
      </c>
    </row>
    <row r="9" spans="1:10" ht="16.2" thickBot="1">
      <c r="A9" s="267" t="s">
        <v>1</v>
      </c>
      <c r="B9" s="262" t="s">
        <v>2</v>
      </c>
      <c r="C9" s="263">
        <v>1</v>
      </c>
      <c r="D9" s="264">
        <v>2</v>
      </c>
      <c r="E9" s="262" t="s">
        <v>1</v>
      </c>
      <c r="F9" s="263" t="s">
        <v>2</v>
      </c>
      <c r="G9" s="263">
        <v>1</v>
      </c>
      <c r="H9" s="264">
        <v>2</v>
      </c>
    </row>
    <row r="10" spans="1:10">
      <c r="A10" s="265" t="s">
        <v>383</v>
      </c>
      <c r="B10" s="266"/>
      <c r="C10" s="179"/>
      <c r="D10" s="180"/>
      <c r="E10" s="258" t="s">
        <v>408</v>
      </c>
      <c r="F10" s="259"/>
      <c r="G10" s="260"/>
      <c r="H10" s="261"/>
    </row>
    <row r="11" spans="1:10" ht="16.2">
      <c r="A11" s="176" t="s">
        <v>544</v>
      </c>
      <c r="B11" s="174"/>
      <c r="C11" s="60"/>
      <c r="D11" s="61"/>
      <c r="E11" s="193" t="s">
        <v>409</v>
      </c>
      <c r="F11" s="62"/>
      <c r="G11" s="63"/>
      <c r="H11" s="64"/>
    </row>
    <row r="12" spans="1:10">
      <c r="A12" s="175" t="s">
        <v>308</v>
      </c>
      <c r="B12" s="201" t="s">
        <v>127</v>
      </c>
      <c r="C12" s="66">
        <v>270</v>
      </c>
      <c r="D12" s="67">
        <v>287</v>
      </c>
      <c r="E12" s="194" t="s">
        <v>548</v>
      </c>
      <c r="F12" s="68" t="s">
        <v>128</v>
      </c>
      <c r="G12" s="66">
        <v>0</v>
      </c>
      <c r="H12" s="67">
        <v>0</v>
      </c>
      <c r="J12" s="358"/>
    </row>
    <row r="13" spans="1:10">
      <c r="A13" s="175" t="s">
        <v>384</v>
      </c>
      <c r="B13" s="201" t="s">
        <v>129</v>
      </c>
      <c r="C13" s="66">
        <v>37142</v>
      </c>
      <c r="D13" s="67">
        <v>27041</v>
      </c>
      <c r="E13" s="194" t="s">
        <v>549</v>
      </c>
      <c r="F13" s="68" t="s">
        <v>130</v>
      </c>
      <c r="G13" s="66">
        <v>88992</v>
      </c>
      <c r="H13" s="67">
        <v>60365</v>
      </c>
      <c r="J13" s="358"/>
    </row>
    <row r="14" spans="1:10">
      <c r="A14" s="175" t="s">
        <v>545</v>
      </c>
      <c r="B14" s="201" t="s">
        <v>131</v>
      </c>
      <c r="C14" s="66">
        <v>2190</v>
      </c>
      <c r="D14" s="67">
        <v>1890</v>
      </c>
      <c r="E14" s="195" t="s">
        <v>410</v>
      </c>
      <c r="F14" s="68" t="s">
        <v>132</v>
      </c>
      <c r="G14" s="66">
        <v>45407</v>
      </c>
      <c r="H14" s="67">
        <v>33956</v>
      </c>
      <c r="J14" s="358"/>
    </row>
    <row r="15" spans="1:10">
      <c r="A15" s="175" t="s">
        <v>385</v>
      </c>
      <c r="B15" s="201" t="s">
        <v>133</v>
      </c>
      <c r="C15" s="66">
        <v>8762</v>
      </c>
      <c r="D15" s="67">
        <v>7481</v>
      </c>
      <c r="E15" s="195" t="s">
        <v>374</v>
      </c>
      <c r="F15" s="68" t="s">
        <v>134</v>
      </c>
      <c r="G15" s="66">
        <v>10</v>
      </c>
      <c r="H15" s="67">
        <v>7</v>
      </c>
      <c r="J15" s="358"/>
    </row>
    <row r="16" spans="1:10" ht="16.2">
      <c r="A16" s="175" t="s">
        <v>386</v>
      </c>
      <c r="B16" s="201" t="s">
        <v>135</v>
      </c>
      <c r="C16" s="66">
        <v>1328</v>
      </c>
      <c r="D16" s="67">
        <v>1189</v>
      </c>
      <c r="E16" s="196" t="s">
        <v>411</v>
      </c>
      <c r="F16" s="69" t="s">
        <v>136</v>
      </c>
      <c r="G16" s="397">
        <f>SUM(G12:G15)</f>
        <v>134409</v>
      </c>
      <c r="H16" s="398">
        <f>SUM(H12:H15)</f>
        <v>94328</v>
      </c>
      <c r="J16" s="358"/>
    </row>
    <row r="17" spans="1:10" ht="31.2">
      <c r="A17" s="175" t="s">
        <v>556</v>
      </c>
      <c r="B17" s="201" t="s">
        <v>137</v>
      </c>
      <c r="C17" s="66">
        <v>69418</v>
      </c>
      <c r="D17" s="67">
        <v>42461</v>
      </c>
      <c r="E17" s="195"/>
      <c r="F17" s="70"/>
      <c r="G17" s="63"/>
      <c r="H17" s="64"/>
      <c r="J17" s="358"/>
    </row>
    <row r="18" spans="1:10" ht="31.2">
      <c r="A18" s="175" t="s">
        <v>546</v>
      </c>
      <c r="B18" s="201" t="s">
        <v>138</v>
      </c>
      <c r="C18" s="66">
        <v>-695</v>
      </c>
      <c r="D18" s="67">
        <v>114</v>
      </c>
      <c r="E18" s="193" t="s">
        <v>412</v>
      </c>
      <c r="F18" s="71" t="s">
        <v>139</v>
      </c>
      <c r="G18" s="66">
        <v>112</v>
      </c>
      <c r="H18" s="67">
        <v>350</v>
      </c>
      <c r="J18" s="358"/>
    </row>
    <row r="19" spans="1:10">
      <c r="A19" s="175" t="s">
        <v>387</v>
      </c>
      <c r="B19" s="201" t="s">
        <v>140</v>
      </c>
      <c r="C19" s="66">
        <v>3747</v>
      </c>
      <c r="D19" s="67">
        <v>2179</v>
      </c>
      <c r="E19" s="194" t="s">
        <v>413</v>
      </c>
      <c r="F19" s="70" t="s">
        <v>141</v>
      </c>
      <c r="G19" s="66">
        <v>112</v>
      </c>
      <c r="H19" s="67">
        <v>350</v>
      </c>
      <c r="J19" s="358"/>
    </row>
    <row r="20" spans="1:10" ht="16.2">
      <c r="A20" s="184" t="s">
        <v>388</v>
      </c>
      <c r="B20" s="201" t="s">
        <v>142</v>
      </c>
      <c r="C20" s="66">
        <v>0</v>
      </c>
      <c r="D20" s="67">
        <v>0</v>
      </c>
      <c r="E20" s="197"/>
      <c r="F20" s="62"/>
      <c r="G20" s="63"/>
      <c r="H20" s="64"/>
      <c r="J20" s="358"/>
    </row>
    <row r="21" spans="1:10">
      <c r="A21" s="184" t="s">
        <v>389</v>
      </c>
      <c r="B21" s="201" t="s">
        <v>143</v>
      </c>
      <c r="C21" s="66">
        <v>0</v>
      </c>
      <c r="D21" s="67">
        <v>0</v>
      </c>
      <c r="E21" s="193" t="s">
        <v>414</v>
      </c>
      <c r="F21" s="62"/>
      <c r="G21" s="63"/>
      <c r="H21" s="64"/>
      <c r="J21" s="358"/>
    </row>
    <row r="22" spans="1:10" ht="16.2">
      <c r="A22" s="196" t="s">
        <v>547</v>
      </c>
      <c r="B22" s="202" t="s">
        <v>144</v>
      </c>
      <c r="C22" s="397">
        <f>SUM(C12:C18)+C19</f>
        <v>122162</v>
      </c>
      <c r="D22" s="398">
        <f>SUM(D12:D18)+D19</f>
        <v>82642</v>
      </c>
      <c r="E22" s="198" t="s">
        <v>415</v>
      </c>
      <c r="F22" s="70" t="s">
        <v>145</v>
      </c>
      <c r="G22" s="66">
        <v>4</v>
      </c>
      <c r="H22" s="67">
        <v>9</v>
      </c>
      <c r="J22" s="358"/>
    </row>
    <row r="23" spans="1:10" ht="16.2">
      <c r="A23" s="185"/>
      <c r="B23" s="201"/>
      <c r="C23" s="63"/>
      <c r="D23" s="64"/>
      <c r="E23" s="199" t="s">
        <v>522</v>
      </c>
      <c r="F23" s="70" t="s">
        <v>146</v>
      </c>
      <c r="G23" s="66">
        <v>0</v>
      </c>
      <c r="H23" s="67">
        <v>0</v>
      </c>
      <c r="J23" s="358"/>
    </row>
    <row r="24" spans="1:10" ht="31.2">
      <c r="A24" s="176" t="s">
        <v>390</v>
      </c>
      <c r="B24" s="203"/>
      <c r="C24" s="63"/>
      <c r="D24" s="64"/>
      <c r="E24" s="194" t="s">
        <v>416</v>
      </c>
      <c r="F24" s="70" t="s">
        <v>147</v>
      </c>
      <c r="G24" s="66">
        <v>0</v>
      </c>
      <c r="H24" s="67">
        <v>0</v>
      </c>
      <c r="J24" s="358"/>
    </row>
    <row r="25" spans="1:10">
      <c r="A25" s="186" t="s">
        <v>391</v>
      </c>
      <c r="B25" s="203" t="s">
        <v>148</v>
      </c>
      <c r="C25" s="66">
        <v>168</v>
      </c>
      <c r="D25" s="67">
        <v>201</v>
      </c>
      <c r="E25" s="198" t="s">
        <v>524</v>
      </c>
      <c r="F25" s="70" t="s">
        <v>149</v>
      </c>
      <c r="G25" s="66">
        <v>2211</v>
      </c>
      <c r="H25" s="67">
        <v>1880</v>
      </c>
      <c r="J25" s="358"/>
    </row>
    <row r="26" spans="1:10" ht="31.2">
      <c r="A26" s="175" t="s">
        <v>392</v>
      </c>
      <c r="B26" s="203" t="s">
        <v>150</v>
      </c>
      <c r="C26" s="66">
        <v>0</v>
      </c>
      <c r="D26" s="67">
        <v>0</v>
      </c>
      <c r="E26" s="194" t="s">
        <v>417</v>
      </c>
      <c r="F26" s="70" t="s">
        <v>151</v>
      </c>
      <c r="G26" s="66">
        <v>0</v>
      </c>
      <c r="H26" s="67">
        <v>0</v>
      </c>
      <c r="J26" s="358"/>
    </row>
    <row r="27" spans="1:10" ht="16.2">
      <c r="A27" s="175" t="s">
        <v>523</v>
      </c>
      <c r="B27" s="203" t="s">
        <v>152</v>
      </c>
      <c r="C27" s="66">
        <v>2226</v>
      </c>
      <c r="D27" s="67">
        <v>2055</v>
      </c>
      <c r="E27" s="196" t="s">
        <v>418</v>
      </c>
      <c r="F27" s="71" t="s">
        <v>153</v>
      </c>
      <c r="G27" s="397">
        <f>SUM(G22:G26)</f>
        <v>2215</v>
      </c>
      <c r="H27" s="398">
        <f>SUM(H22:H26)</f>
        <v>1889</v>
      </c>
      <c r="J27" s="358"/>
    </row>
    <row r="28" spans="1:10">
      <c r="A28" s="175" t="s">
        <v>393</v>
      </c>
      <c r="B28" s="203" t="s">
        <v>154</v>
      </c>
      <c r="C28" s="66">
        <v>211</v>
      </c>
      <c r="D28" s="67">
        <v>142</v>
      </c>
      <c r="E28" s="199"/>
      <c r="F28" s="62"/>
      <c r="G28" s="63"/>
      <c r="H28" s="64"/>
      <c r="J28" s="358"/>
    </row>
    <row r="29" spans="1:10" ht="16.2">
      <c r="A29" s="196" t="s">
        <v>394</v>
      </c>
      <c r="B29" s="204" t="s">
        <v>155</v>
      </c>
      <c r="C29" s="397">
        <f>SUM(C25:C28)</f>
        <v>2605</v>
      </c>
      <c r="D29" s="398">
        <f>SUM(D25:D28)</f>
        <v>2398</v>
      </c>
      <c r="E29" s="194"/>
      <c r="F29" s="62"/>
      <c r="G29" s="63"/>
      <c r="H29" s="64"/>
      <c r="J29" s="358"/>
    </row>
    <row r="30" spans="1:10" ht="16.8" thickBot="1">
      <c r="A30" s="187"/>
      <c r="B30" s="205"/>
      <c r="C30" s="72"/>
      <c r="D30" s="73"/>
      <c r="E30" s="200"/>
      <c r="F30" s="74"/>
      <c r="G30" s="75"/>
      <c r="H30" s="76"/>
      <c r="J30" s="358"/>
    </row>
    <row r="31" spans="1:10" ht="16.2">
      <c r="A31" s="188" t="s">
        <v>395</v>
      </c>
      <c r="B31" s="172" t="s">
        <v>156</v>
      </c>
      <c r="C31" s="399">
        <f>C29+C22</f>
        <v>124767</v>
      </c>
      <c r="D31" s="400">
        <f>D29+D22</f>
        <v>85040</v>
      </c>
      <c r="E31" s="181" t="s">
        <v>419</v>
      </c>
      <c r="F31" s="77" t="s">
        <v>157</v>
      </c>
      <c r="G31" s="399">
        <f>G16+G18+G27</f>
        <v>136736</v>
      </c>
      <c r="H31" s="400">
        <f>H16+H18+H27</f>
        <v>96567</v>
      </c>
      <c r="J31" s="358"/>
    </row>
    <row r="32" spans="1:10">
      <c r="A32" s="176"/>
      <c r="B32" s="206"/>
      <c r="C32" s="78"/>
      <c r="D32" s="79"/>
      <c r="E32" s="173"/>
      <c r="F32" s="70"/>
      <c r="G32" s="63"/>
      <c r="H32" s="64"/>
      <c r="J32" s="358"/>
    </row>
    <row r="33" spans="1:10" ht="16.2">
      <c r="A33" s="176" t="s">
        <v>396</v>
      </c>
      <c r="B33" s="206" t="s">
        <v>158</v>
      </c>
      <c r="C33" s="401">
        <f>IF((G31-C31)&gt;0,G31-C31,0)</f>
        <v>11969</v>
      </c>
      <c r="D33" s="402">
        <f>IF((H31-D31)&gt;0,H31-D31,0)</f>
        <v>11527</v>
      </c>
      <c r="E33" s="173" t="s">
        <v>420</v>
      </c>
      <c r="F33" s="71" t="s">
        <v>159</v>
      </c>
      <c r="G33" s="397">
        <f>IF((C31-G31)&gt;0,C31-G31,0)</f>
        <v>0</v>
      </c>
      <c r="H33" s="398">
        <f>IF((D31-H31)&gt;0,D31-H31,0)</f>
        <v>0</v>
      </c>
      <c r="J33" s="358"/>
    </row>
    <row r="34" spans="1:10" ht="16.2">
      <c r="A34" s="189" t="s">
        <v>397</v>
      </c>
      <c r="B34" s="204" t="s">
        <v>160</v>
      </c>
      <c r="C34" s="66">
        <v>0</v>
      </c>
      <c r="D34" s="67">
        <v>0</v>
      </c>
      <c r="E34" s="65" t="s">
        <v>421</v>
      </c>
      <c r="F34" s="70" t="s">
        <v>161</v>
      </c>
      <c r="G34" s="66">
        <v>0</v>
      </c>
      <c r="H34" s="67">
        <v>0</v>
      </c>
      <c r="J34" s="358"/>
    </row>
    <row r="35" spans="1:10" ht="16.2">
      <c r="A35" s="175" t="s">
        <v>398</v>
      </c>
      <c r="B35" s="204" t="s">
        <v>162</v>
      </c>
      <c r="C35" s="66">
        <v>93</v>
      </c>
      <c r="D35" s="67">
        <v>103</v>
      </c>
      <c r="E35" s="65" t="s">
        <v>422</v>
      </c>
      <c r="F35" s="70" t="s">
        <v>163</v>
      </c>
      <c r="G35" s="66">
        <v>0</v>
      </c>
      <c r="H35" s="67">
        <v>0</v>
      </c>
      <c r="J35" s="358"/>
    </row>
    <row r="36" spans="1:10" ht="16.8" thickBot="1">
      <c r="A36" s="190" t="s">
        <v>399</v>
      </c>
      <c r="B36" s="207" t="s">
        <v>164</v>
      </c>
      <c r="C36" s="403">
        <f>C31-C34+C35</f>
        <v>124860</v>
      </c>
      <c r="D36" s="404">
        <f>D31-D34+D35</f>
        <v>85143</v>
      </c>
      <c r="E36" s="254" t="s">
        <v>423</v>
      </c>
      <c r="F36" s="182" t="s">
        <v>165</v>
      </c>
      <c r="G36" s="405">
        <f>G35-G34+G31</f>
        <v>136736</v>
      </c>
      <c r="H36" s="406">
        <f>H35-H34+H31</f>
        <v>96567</v>
      </c>
      <c r="J36" s="358"/>
    </row>
    <row r="37" spans="1:10" ht="16.2">
      <c r="A37" s="191" t="s">
        <v>400</v>
      </c>
      <c r="B37" s="208" t="s">
        <v>166</v>
      </c>
      <c r="C37" s="399">
        <f>IF((G36-C36)&gt;0,G36-C36,0)</f>
        <v>11876</v>
      </c>
      <c r="D37" s="400">
        <f>IF((H36-D36)&gt;0,H36-D36,0)</f>
        <v>11424</v>
      </c>
      <c r="E37" s="177" t="s">
        <v>424</v>
      </c>
      <c r="F37" s="178" t="s">
        <v>167</v>
      </c>
      <c r="G37" s="399">
        <f>IF((C36-G36)&gt;0,C36-G36,0)</f>
        <v>0</v>
      </c>
      <c r="H37" s="400">
        <f>IF((D36-H36)&gt;0,D36-H36,0)</f>
        <v>0</v>
      </c>
      <c r="J37" s="358"/>
    </row>
    <row r="38" spans="1:10" ht="16.2">
      <c r="A38" s="176" t="s">
        <v>401</v>
      </c>
      <c r="B38" s="204" t="s">
        <v>168</v>
      </c>
      <c r="C38" s="397">
        <f>C39+C40+C41</f>
        <v>1540</v>
      </c>
      <c r="D38" s="398">
        <f>D39+D40+D41</f>
        <v>1363</v>
      </c>
      <c r="E38" s="255"/>
      <c r="F38" s="62"/>
      <c r="G38" s="63"/>
      <c r="H38" s="64"/>
      <c r="J38" s="358"/>
    </row>
    <row r="39" spans="1:10">
      <c r="A39" s="175" t="s">
        <v>521</v>
      </c>
      <c r="B39" s="203" t="s">
        <v>169</v>
      </c>
      <c r="C39" s="66">
        <v>1540</v>
      </c>
      <c r="D39" s="67">
        <v>1363</v>
      </c>
      <c r="E39" s="255"/>
      <c r="F39" s="62"/>
      <c r="G39" s="63"/>
      <c r="H39" s="64"/>
      <c r="J39" s="358"/>
    </row>
    <row r="40" spans="1:10">
      <c r="A40" s="175" t="s">
        <v>402</v>
      </c>
      <c r="B40" s="209" t="s">
        <v>170</v>
      </c>
      <c r="C40" s="66">
        <v>0</v>
      </c>
      <c r="D40" s="67">
        <v>0</v>
      </c>
      <c r="E40" s="255"/>
      <c r="F40" s="70"/>
      <c r="G40" s="63"/>
      <c r="H40" s="64"/>
      <c r="J40" s="358"/>
    </row>
    <row r="41" spans="1:10">
      <c r="A41" s="175" t="s">
        <v>403</v>
      </c>
      <c r="B41" s="209" t="s">
        <v>171</v>
      </c>
      <c r="C41" s="66">
        <v>0</v>
      </c>
      <c r="D41" s="67">
        <v>0</v>
      </c>
      <c r="E41" s="255"/>
      <c r="F41" s="70"/>
      <c r="G41" s="63"/>
      <c r="H41" s="64"/>
      <c r="J41" s="358"/>
    </row>
    <row r="42" spans="1:10">
      <c r="A42" s="176" t="s">
        <v>404</v>
      </c>
      <c r="B42" s="210" t="s">
        <v>172</v>
      </c>
      <c r="C42" s="401">
        <f>+IF((G36-C36-C38)&gt;0,G36-C36-C38,0)</f>
        <v>10336</v>
      </c>
      <c r="D42" s="402">
        <f>+IF((H36-D36-D38)&gt;0,H36-D36-D38,0)</f>
        <v>10061</v>
      </c>
      <c r="E42" s="256" t="s">
        <v>425</v>
      </c>
      <c r="F42" s="80" t="s">
        <v>173</v>
      </c>
      <c r="G42" s="401">
        <f>IF(G37&gt;0,IF(C38+G37&lt;0,0,C38+G37),IF(C37-C38&lt;0,C38-C37,0))</f>
        <v>0</v>
      </c>
      <c r="H42" s="402">
        <f>IF(H37&gt;0,IF(D38+H37&lt;0,0,D38+H37),IF(D37-D38&lt;0,D38-D37,0))</f>
        <v>0</v>
      </c>
      <c r="J42" s="358"/>
    </row>
    <row r="43" spans="1:10">
      <c r="A43" s="176" t="s">
        <v>405</v>
      </c>
      <c r="B43" s="206" t="s">
        <v>174</v>
      </c>
      <c r="C43" s="66">
        <v>0</v>
      </c>
      <c r="D43" s="67">
        <v>0</v>
      </c>
      <c r="E43" s="173" t="s">
        <v>426</v>
      </c>
      <c r="F43" s="80" t="s">
        <v>175</v>
      </c>
      <c r="G43" s="66">
        <v>0</v>
      </c>
      <c r="H43" s="67">
        <v>0</v>
      </c>
      <c r="J43" s="358"/>
    </row>
    <row r="44" spans="1:10" ht="16.2" thickBot="1">
      <c r="A44" s="176" t="s">
        <v>406</v>
      </c>
      <c r="B44" s="59" t="s">
        <v>176</v>
      </c>
      <c r="C44" s="405">
        <f>IF(G42=0,IF(C42-C43&gt;0,C42-C43+G43,0),IF(G42-G43&lt;0,G43-G42+C42,0))</f>
        <v>10336</v>
      </c>
      <c r="D44" s="406">
        <f>IF(H42=0,IF(D42-D43&gt;0,D42-D43+H43,0),IF(H42-H43&lt;0,H43-H42+D42,0))</f>
        <v>10061</v>
      </c>
      <c r="E44" s="254" t="s">
        <v>427</v>
      </c>
      <c r="F44" s="257" t="s">
        <v>177</v>
      </c>
      <c r="G44" s="405">
        <f>IF(C42=0,IF(G42-G43&gt;0,G42-G43+C43,0),IF(C42-C43&lt;0,C43-C42+G43,0))</f>
        <v>0</v>
      </c>
      <c r="H44" s="406">
        <f>IF(D42=0,IF(H42-H43&gt;0,H42-H43+D43,0),IF(D42-D43&lt;0,D43-D42+H43,0))</f>
        <v>0</v>
      </c>
      <c r="J44" s="358"/>
    </row>
    <row r="45" spans="1:10" ht="16.2" thickBot="1">
      <c r="A45" s="192" t="s">
        <v>407</v>
      </c>
      <c r="B45" s="211" t="s">
        <v>178</v>
      </c>
      <c r="C45" s="407">
        <f>C36+C38+C42</f>
        <v>136736</v>
      </c>
      <c r="D45" s="408">
        <f>D36+D38+D42</f>
        <v>96567</v>
      </c>
      <c r="E45" s="252" t="s">
        <v>407</v>
      </c>
      <c r="F45" s="253" t="s">
        <v>179</v>
      </c>
      <c r="G45" s="407">
        <f>G42+G36</f>
        <v>136736</v>
      </c>
      <c r="H45" s="408">
        <f>H42+H36</f>
        <v>96567</v>
      </c>
      <c r="J45" s="358"/>
    </row>
    <row r="46" spans="1:10">
      <c r="A46" s="164"/>
      <c r="B46" s="165"/>
      <c r="C46" s="166"/>
      <c r="D46" s="166"/>
      <c r="E46" s="167"/>
      <c r="F46" s="164"/>
      <c r="G46" s="166"/>
      <c r="H46" s="166"/>
    </row>
    <row r="47" spans="1:10">
      <c r="F47" s="164"/>
      <c r="G47" s="166"/>
      <c r="H47" s="166"/>
    </row>
    <row r="48" spans="1:10">
      <c r="A48" s="432" t="s">
        <v>428</v>
      </c>
      <c r="B48" s="432"/>
      <c r="C48" s="432"/>
      <c r="D48" s="432"/>
      <c r="E48" s="432"/>
      <c r="F48" s="164"/>
      <c r="G48" s="170"/>
      <c r="H48" s="83"/>
    </row>
    <row r="49" spans="1:8">
      <c r="A49" s="164"/>
      <c r="B49" s="164"/>
      <c r="C49" s="166"/>
      <c r="D49" s="166"/>
      <c r="E49" s="164"/>
      <c r="F49" s="164"/>
      <c r="G49" s="170"/>
      <c r="H49" s="170"/>
    </row>
    <row r="50" spans="1:8">
      <c r="A50" s="164"/>
      <c r="B50" s="164"/>
      <c r="C50" s="166"/>
      <c r="D50" s="166"/>
      <c r="E50" s="164"/>
      <c r="F50" s="164"/>
      <c r="G50" s="170"/>
      <c r="H50" s="170"/>
    </row>
    <row r="51" spans="1:8">
      <c r="A51" s="164"/>
      <c r="B51" s="164"/>
      <c r="C51" s="166"/>
      <c r="D51" s="166"/>
      <c r="E51" s="164"/>
      <c r="F51" s="164"/>
      <c r="G51" s="170"/>
      <c r="H51" s="170"/>
    </row>
    <row r="52" spans="1:8">
      <c r="A52" s="131" t="s">
        <v>242</v>
      </c>
      <c r="B52" s="373">
        <f>'1-Balance Sheet'!B99</f>
        <v>44529</v>
      </c>
      <c r="C52" s="166"/>
      <c r="D52" s="166"/>
      <c r="E52" s="164"/>
      <c r="F52" s="164"/>
      <c r="G52" s="170"/>
      <c r="H52" s="170"/>
    </row>
    <row r="53" spans="1:8">
      <c r="A53" s="344"/>
      <c r="B53" s="345"/>
      <c r="C53" s="166"/>
      <c r="D53" s="166"/>
      <c r="E53" s="164"/>
      <c r="F53" s="164"/>
      <c r="G53" s="170"/>
      <c r="H53" s="170"/>
    </row>
    <row r="54" spans="1:8">
      <c r="A54" s="131" t="s">
        <v>256</v>
      </c>
      <c r="B54" s="372" t="s">
        <v>515</v>
      </c>
      <c r="C54" s="166"/>
      <c r="D54" s="166"/>
      <c r="E54" s="164"/>
      <c r="F54" s="164"/>
      <c r="G54" s="170"/>
      <c r="H54" s="170"/>
    </row>
    <row r="55" spans="1:8">
      <c r="A55" s="345"/>
      <c r="B55" s="346"/>
      <c r="C55" s="166"/>
      <c r="D55" s="166"/>
      <c r="E55" s="164"/>
      <c r="F55" s="164"/>
      <c r="G55" s="170"/>
      <c r="H55" s="170"/>
    </row>
    <row r="56" spans="1:8">
      <c r="A56" s="131" t="s">
        <v>247</v>
      </c>
      <c r="B56" s="372" t="s">
        <v>509</v>
      </c>
      <c r="C56" s="166"/>
      <c r="D56" s="166"/>
      <c r="E56" s="164"/>
      <c r="F56" s="164"/>
      <c r="G56" s="170"/>
      <c r="H56" s="170"/>
    </row>
    <row r="57" spans="1:8">
      <c r="A57" s="164"/>
      <c r="B57" s="164"/>
      <c r="C57" s="171"/>
      <c r="D57" s="171"/>
      <c r="E57" s="164"/>
      <c r="F57" s="164"/>
    </row>
    <row r="58" spans="1:8">
      <c r="A58" s="164"/>
      <c r="B58" s="164"/>
      <c r="C58" s="171"/>
      <c r="D58" s="171"/>
      <c r="E58" s="164"/>
      <c r="F58" s="164"/>
    </row>
    <row r="59" spans="1:8">
      <c r="A59" s="164"/>
      <c r="B59" s="164"/>
      <c r="C59" s="171"/>
      <c r="D59" s="171"/>
      <c r="E59" s="164"/>
      <c r="F59" s="164"/>
    </row>
    <row r="60" spans="1:8">
      <c r="A60" s="164"/>
      <c r="B60" s="164"/>
      <c r="C60" s="171"/>
      <c r="D60" s="373"/>
      <c r="E60" s="164"/>
      <c r="F60" s="164"/>
    </row>
    <row r="61" spans="1:8">
      <c r="A61" s="164"/>
      <c r="B61" s="164"/>
      <c r="C61" s="171"/>
      <c r="D61" s="171"/>
      <c r="E61" s="164"/>
      <c r="F61" s="164"/>
    </row>
    <row r="62" spans="1:8">
      <c r="A62" s="164"/>
      <c r="B62" s="164"/>
      <c r="C62" s="171"/>
      <c r="D62" s="171"/>
      <c r="E62" s="164"/>
      <c r="F62" s="164"/>
    </row>
    <row r="63" spans="1:8">
      <c r="A63" s="164"/>
      <c r="B63" s="164"/>
      <c r="C63" s="171"/>
      <c r="D63" s="171"/>
      <c r="E63" s="164"/>
      <c r="F63" s="164"/>
    </row>
    <row r="64" spans="1:8">
      <c r="A64" s="164"/>
      <c r="B64" s="164"/>
      <c r="C64" s="171"/>
      <c r="D64" s="171"/>
      <c r="E64" s="164"/>
      <c r="F64" s="164"/>
    </row>
    <row r="65" spans="1:6">
      <c r="A65" s="164"/>
      <c r="B65" s="164"/>
      <c r="C65" s="171"/>
      <c r="D65" s="171"/>
      <c r="E65" s="164"/>
      <c r="F65" s="164"/>
    </row>
    <row r="66" spans="1:6">
      <c r="A66" s="164"/>
      <c r="B66" s="164"/>
      <c r="C66" s="171"/>
      <c r="D66" s="171"/>
      <c r="E66" s="164"/>
      <c r="F66" s="164"/>
    </row>
    <row r="67" spans="1:6">
      <c r="A67" s="164"/>
      <c r="B67" s="164"/>
      <c r="C67" s="171"/>
      <c r="D67" s="171"/>
      <c r="E67" s="164"/>
      <c r="F67" s="164"/>
    </row>
    <row r="68" spans="1:6">
      <c r="A68" s="164"/>
      <c r="B68" s="164"/>
      <c r="C68" s="171"/>
      <c r="D68" s="171"/>
      <c r="E68" s="164"/>
      <c r="F68" s="164"/>
    </row>
    <row r="69" spans="1:6">
      <c r="A69" s="164"/>
      <c r="B69" s="164"/>
      <c r="C69" s="171"/>
      <c r="D69" s="171"/>
      <c r="E69" s="164"/>
      <c r="F69" s="164"/>
    </row>
    <row r="70" spans="1:6">
      <c r="A70" s="164"/>
      <c r="B70" s="164"/>
      <c r="C70" s="171"/>
      <c r="D70" s="171"/>
      <c r="E70" s="164"/>
      <c r="F70" s="164"/>
    </row>
    <row r="71" spans="1:6">
      <c r="A71" s="164"/>
      <c r="B71" s="164"/>
      <c r="C71" s="171"/>
      <c r="D71" s="171"/>
      <c r="E71" s="164"/>
      <c r="F71" s="164"/>
    </row>
    <row r="72" spans="1:6">
      <c r="A72" s="164"/>
      <c r="B72" s="164"/>
      <c r="C72" s="171"/>
      <c r="D72" s="171"/>
      <c r="E72" s="164"/>
      <c r="F72" s="164"/>
    </row>
    <row r="73" spans="1:6">
      <c r="A73" s="164"/>
      <c r="B73" s="164"/>
      <c r="C73" s="171"/>
      <c r="D73" s="171"/>
      <c r="E73" s="164"/>
      <c r="F73" s="164"/>
    </row>
    <row r="74" spans="1:6">
      <c r="A74" s="164"/>
      <c r="B74" s="164"/>
      <c r="C74" s="171"/>
      <c r="D74" s="171"/>
      <c r="E74" s="164"/>
      <c r="F74" s="164"/>
    </row>
    <row r="75" spans="1:6">
      <c r="A75" s="164"/>
      <c r="B75" s="164"/>
      <c r="C75" s="171"/>
      <c r="D75" s="171"/>
      <c r="E75" s="164"/>
      <c r="F75" s="164"/>
    </row>
    <row r="76" spans="1:6">
      <c r="A76" s="164"/>
      <c r="B76" s="164"/>
      <c r="C76" s="171"/>
      <c r="D76" s="171"/>
      <c r="E76" s="164"/>
      <c r="F76" s="164"/>
    </row>
    <row r="77" spans="1:6">
      <c r="A77" s="164"/>
      <c r="B77" s="164"/>
      <c r="C77" s="171"/>
      <c r="D77" s="171"/>
      <c r="E77" s="164"/>
      <c r="F77" s="164"/>
    </row>
    <row r="78" spans="1:6">
      <c r="A78" s="164"/>
      <c r="B78" s="164"/>
      <c r="C78" s="171"/>
      <c r="D78" s="171"/>
      <c r="E78" s="164"/>
      <c r="F78" s="164"/>
    </row>
    <row r="79" spans="1:6">
      <c r="A79" s="164"/>
      <c r="B79" s="164"/>
      <c r="C79" s="171"/>
      <c r="D79" s="171"/>
      <c r="E79" s="164"/>
      <c r="F79" s="164"/>
    </row>
    <row r="80" spans="1:6">
      <c r="A80" s="164"/>
      <c r="B80" s="164"/>
      <c r="C80" s="171"/>
      <c r="D80" s="171"/>
      <c r="E80" s="164"/>
      <c r="F80" s="164"/>
    </row>
    <row r="81" spans="1:6">
      <c r="A81" s="164"/>
      <c r="B81" s="164"/>
      <c r="C81" s="171"/>
      <c r="D81" s="171"/>
      <c r="E81" s="164"/>
      <c r="F81" s="164"/>
    </row>
    <row r="82" spans="1:6">
      <c r="A82" s="164"/>
      <c r="B82" s="164"/>
      <c r="C82" s="171"/>
      <c r="D82" s="171"/>
      <c r="E82" s="164"/>
      <c r="F82" s="164"/>
    </row>
    <row r="83" spans="1:6">
      <c r="A83" s="164"/>
      <c r="B83" s="164"/>
      <c r="C83" s="171"/>
      <c r="D83" s="171"/>
      <c r="E83" s="164"/>
      <c r="F83" s="164"/>
    </row>
    <row r="84" spans="1:6">
      <c r="A84" s="164"/>
      <c r="B84" s="164"/>
      <c r="C84" s="171"/>
      <c r="D84" s="171"/>
      <c r="E84" s="164"/>
      <c r="F84" s="164"/>
    </row>
    <row r="85" spans="1:6">
      <c r="A85" s="164"/>
      <c r="B85" s="164"/>
      <c r="C85" s="171"/>
      <c r="D85" s="171"/>
      <c r="E85" s="164"/>
      <c r="F85" s="164"/>
    </row>
    <row r="86" spans="1:6">
      <c r="A86" s="164"/>
      <c r="B86" s="164"/>
      <c r="C86" s="171"/>
      <c r="D86" s="171"/>
      <c r="E86" s="164"/>
      <c r="F86" s="164"/>
    </row>
    <row r="87" spans="1:6">
      <c r="A87" s="164"/>
      <c r="B87" s="164"/>
      <c r="C87" s="171"/>
      <c r="D87" s="171"/>
      <c r="E87" s="164"/>
      <c r="F87" s="164"/>
    </row>
    <row r="88" spans="1:6">
      <c r="A88" s="164"/>
      <c r="B88" s="164"/>
      <c r="C88" s="171"/>
      <c r="D88" s="171"/>
      <c r="E88" s="164"/>
      <c r="F88" s="164"/>
    </row>
    <row r="89" spans="1:6">
      <c r="A89" s="164"/>
      <c r="B89" s="164"/>
      <c r="C89" s="171"/>
      <c r="D89" s="171"/>
      <c r="E89" s="164"/>
      <c r="F89" s="164"/>
    </row>
    <row r="90" spans="1:6">
      <c r="A90" s="164"/>
      <c r="B90" s="164"/>
      <c r="C90" s="171"/>
      <c r="D90" s="171"/>
      <c r="E90" s="164"/>
      <c r="F90" s="164"/>
    </row>
    <row r="91" spans="1:6">
      <c r="A91" s="164"/>
      <c r="B91" s="164"/>
      <c r="C91" s="171"/>
      <c r="D91" s="171"/>
      <c r="E91" s="164"/>
      <c r="F91" s="164"/>
    </row>
    <row r="92" spans="1:6">
      <c r="A92" s="164"/>
      <c r="B92" s="164"/>
      <c r="C92" s="171"/>
      <c r="D92" s="171"/>
      <c r="E92" s="164"/>
      <c r="F92" s="164"/>
    </row>
    <row r="93" spans="1:6">
      <c r="A93" s="164"/>
      <c r="B93" s="164"/>
      <c r="C93" s="171"/>
      <c r="D93" s="171"/>
      <c r="E93" s="164"/>
      <c r="F93" s="164"/>
    </row>
    <row r="94" spans="1:6">
      <c r="A94" s="164"/>
      <c r="B94" s="164"/>
      <c r="C94" s="171"/>
      <c r="D94" s="171"/>
      <c r="E94" s="164"/>
      <c r="F94" s="164"/>
    </row>
    <row r="95" spans="1:6">
      <c r="A95" s="164"/>
      <c r="B95" s="164"/>
      <c r="C95" s="171"/>
      <c r="D95" s="171"/>
      <c r="E95" s="164"/>
      <c r="F95" s="164"/>
    </row>
    <row r="96" spans="1:6">
      <c r="A96" s="164"/>
      <c r="B96" s="164"/>
      <c r="C96" s="171"/>
      <c r="D96" s="171"/>
      <c r="E96" s="164"/>
      <c r="F96" s="164"/>
    </row>
    <row r="97" spans="1:6">
      <c r="A97" s="164"/>
      <c r="B97" s="164"/>
      <c r="C97" s="171"/>
      <c r="D97" s="171"/>
      <c r="E97" s="164"/>
      <c r="F97" s="164"/>
    </row>
    <row r="98" spans="1:6">
      <c r="A98" s="164"/>
      <c r="B98" s="164"/>
      <c r="C98" s="171"/>
      <c r="D98" s="171"/>
      <c r="E98" s="164"/>
      <c r="F98" s="164"/>
    </row>
    <row r="99" spans="1:6">
      <c r="A99" s="164"/>
      <c r="B99" s="164"/>
      <c r="C99" s="171"/>
      <c r="D99" s="171"/>
      <c r="E99" s="164"/>
      <c r="F99" s="164"/>
    </row>
    <row r="100" spans="1:6">
      <c r="A100" s="164"/>
      <c r="B100" s="164"/>
      <c r="C100" s="171"/>
      <c r="D100" s="171"/>
      <c r="E100" s="164"/>
      <c r="F100" s="164"/>
    </row>
    <row r="101" spans="1:6">
      <c r="A101" s="164"/>
      <c r="B101" s="164"/>
      <c r="C101" s="171"/>
      <c r="D101" s="171"/>
      <c r="E101" s="164"/>
      <c r="F101" s="164"/>
    </row>
    <row r="102" spans="1:6">
      <c r="A102" s="164"/>
      <c r="B102" s="164"/>
      <c r="C102" s="171"/>
      <c r="D102" s="171"/>
      <c r="E102" s="164"/>
      <c r="F102" s="164"/>
    </row>
    <row r="103" spans="1:6">
      <c r="A103" s="164"/>
      <c r="B103" s="164"/>
      <c r="C103" s="171"/>
      <c r="D103" s="171"/>
      <c r="E103" s="164"/>
      <c r="F103" s="164"/>
    </row>
    <row r="104" spans="1:6">
      <c r="A104" s="164"/>
      <c r="B104" s="164"/>
      <c r="C104" s="171"/>
      <c r="D104" s="171"/>
      <c r="E104" s="164"/>
      <c r="F104" s="164"/>
    </row>
    <row r="105" spans="1:6">
      <c r="A105" s="164"/>
      <c r="B105" s="164"/>
      <c r="C105" s="171"/>
      <c r="D105" s="171"/>
      <c r="E105" s="164"/>
      <c r="F105" s="164"/>
    </row>
    <row r="106" spans="1:6">
      <c r="A106" s="164"/>
      <c r="B106" s="164"/>
      <c r="C106" s="171"/>
      <c r="D106" s="171"/>
      <c r="E106" s="164"/>
      <c r="F106" s="164"/>
    </row>
    <row r="107" spans="1:6">
      <c r="A107" s="164"/>
      <c r="B107" s="164"/>
      <c r="C107" s="171"/>
      <c r="D107" s="171"/>
      <c r="E107" s="164"/>
      <c r="F107" s="164"/>
    </row>
    <row r="108" spans="1:6">
      <c r="A108" s="164"/>
      <c r="B108" s="164"/>
      <c r="C108" s="171"/>
      <c r="D108" s="171"/>
      <c r="E108" s="164"/>
      <c r="F108" s="164"/>
    </row>
    <row r="109" spans="1:6">
      <c r="A109" s="164"/>
      <c r="B109" s="164"/>
      <c r="C109" s="171"/>
      <c r="D109" s="171"/>
      <c r="E109" s="164"/>
      <c r="F109" s="164"/>
    </row>
    <row r="110" spans="1:6">
      <c r="A110" s="164"/>
      <c r="B110" s="164"/>
      <c r="C110" s="171"/>
      <c r="D110" s="171"/>
      <c r="E110" s="164"/>
      <c r="F110" s="164"/>
    </row>
    <row r="111" spans="1:6">
      <c r="A111" s="164"/>
      <c r="B111" s="164"/>
      <c r="C111" s="171"/>
      <c r="D111" s="171"/>
      <c r="E111" s="164"/>
      <c r="F111" s="164"/>
    </row>
    <row r="112" spans="1:6">
      <c r="A112" s="164"/>
      <c r="B112" s="164"/>
      <c r="C112" s="171"/>
      <c r="D112" s="171"/>
      <c r="E112" s="164"/>
      <c r="F112" s="164"/>
    </row>
    <row r="113" spans="1:6">
      <c r="A113" s="164"/>
      <c r="B113" s="164"/>
      <c r="C113" s="171"/>
      <c r="D113" s="171"/>
      <c r="E113" s="164"/>
      <c r="F113" s="164"/>
    </row>
    <row r="114" spans="1:6">
      <c r="A114" s="164"/>
      <c r="B114" s="164"/>
      <c r="C114" s="171"/>
      <c r="D114" s="171"/>
      <c r="E114" s="164"/>
      <c r="F114" s="164"/>
    </row>
    <row r="115" spans="1:6">
      <c r="A115" s="164"/>
      <c r="B115" s="164"/>
      <c r="C115" s="171"/>
      <c r="D115" s="171"/>
      <c r="E115" s="164"/>
      <c r="F115" s="164"/>
    </row>
    <row r="116" spans="1:6">
      <c r="A116" s="164"/>
      <c r="B116" s="164"/>
      <c r="C116" s="171"/>
      <c r="D116" s="171"/>
      <c r="E116" s="164"/>
      <c r="F116" s="164"/>
    </row>
    <row r="117" spans="1:6">
      <c r="A117" s="164"/>
      <c r="B117" s="164"/>
      <c r="C117" s="171"/>
      <c r="D117" s="171"/>
      <c r="E117" s="164"/>
      <c r="F117" s="164"/>
    </row>
    <row r="118" spans="1:6">
      <c r="A118" s="164"/>
      <c r="B118" s="164"/>
      <c r="C118" s="171"/>
      <c r="D118" s="171"/>
      <c r="E118" s="164"/>
      <c r="F118" s="164"/>
    </row>
    <row r="119" spans="1:6">
      <c r="A119" s="164"/>
      <c r="B119" s="164"/>
      <c r="C119" s="171"/>
      <c r="D119" s="171"/>
      <c r="E119" s="164"/>
      <c r="F119" s="164"/>
    </row>
    <row r="120" spans="1:6">
      <c r="A120" s="164"/>
      <c r="B120" s="164"/>
      <c r="C120" s="171"/>
      <c r="D120" s="171"/>
      <c r="E120" s="164"/>
      <c r="F120" s="164"/>
    </row>
    <row r="121" spans="1:6">
      <c r="A121" s="164"/>
      <c r="B121" s="164"/>
      <c r="C121" s="171"/>
      <c r="D121" s="171"/>
      <c r="E121" s="164"/>
      <c r="F121" s="164"/>
    </row>
    <row r="122" spans="1:6">
      <c r="A122" s="164"/>
      <c r="B122" s="164"/>
      <c r="C122" s="171"/>
      <c r="D122" s="171"/>
      <c r="E122" s="164"/>
      <c r="F122" s="164"/>
    </row>
    <row r="123" spans="1:6">
      <c r="A123" s="164"/>
      <c r="B123" s="164"/>
      <c r="C123" s="171"/>
      <c r="D123" s="171"/>
      <c r="E123" s="164"/>
      <c r="F123" s="164"/>
    </row>
    <row r="124" spans="1:6">
      <c r="A124" s="164"/>
      <c r="B124" s="164"/>
      <c r="C124" s="171"/>
      <c r="D124" s="171"/>
      <c r="E124" s="164"/>
      <c r="F124" s="164"/>
    </row>
    <row r="125" spans="1:6">
      <c r="A125" s="164"/>
      <c r="B125" s="164"/>
      <c r="C125" s="171"/>
      <c r="D125" s="171"/>
      <c r="E125" s="164"/>
      <c r="F125" s="164"/>
    </row>
    <row r="126" spans="1:6">
      <c r="A126" s="164"/>
      <c r="B126" s="164"/>
      <c r="C126" s="171"/>
      <c r="D126" s="171"/>
      <c r="E126" s="164"/>
      <c r="F126" s="164"/>
    </row>
    <row r="127" spans="1:6">
      <c r="A127" s="164"/>
      <c r="B127" s="164"/>
      <c r="C127" s="171"/>
      <c r="D127" s="171"/>
      <c r="E127" s="164"/>
      <c r="F127" s="164"/>
    </row>
    <row r="128" spans="1:6">
      <c r="A128" s="164"/>
      <c r="B128" s="164"/>
      <c r="C128" s="171"/>
      <c r="D128" s="171"/>
      <c r="E128" s="164"/>
      <c r="F128" s="164"/>
    </row>
    <row r="129" spans="1:6">
      <c r="A129" s="164"/>
      <c r="B129" s="164"/>
      <c r="C129" s="171"/>
      <c r="D129" s="171"/>
      <c r="E129" s="164"/>
      <c r="F129" s="164"/>
    </row>
    <row r="130" spans="1:6">
      <c r="A130" s="164"/>
      <c r="B130" s="164"/>
      <c r="C130" s="171"/>
      <c r="D130" s="171"/>
      <c r="E130" s="164"/>
      <c r="F130" s="164"/>
    </row>
    <row r="131" spans="1:6">
      <c r="A131" s="164"/>
      <c r="B131" s="164"/>
      <c r="C131" s="171"/>
      <c r="D131" s="171"/>
      <c r="E131" s="164"/>
      <c r="F131" s="164"/>
    </row>
    <row r="132" spans="1:6">
      <c r="A132" s="164"/>
      <c r="B132" s="164"/>
      <c r="C132" s="171"/>
      <c r="D132" s="171"/>
      <c r="E132" s="164"/>
      <c r="F132" s="164"/>
    </row>
    <row r="133" spans="1:6">
      <c r="A133" s="164"/>
      <c r="B133" s="164"/>
      <c r="C133" s="171"/>
      <c r="D133" s="171"/>
      <c r="E133" s="164"/>
      <c r="F133" s="164"/>
    </row>
    <row r="134" spans="1:6">
      <c r="A134" s="164"/>
      <c r="B134" s="164"/>
      <c r="C134" s="171"/>
      <c r="D134" s="171"/>
      <c r="E134" s="164"/>
      <c r="F134" s="164"/>
    </row>
    <row r="135" spans="1:6">
      <c r="A135" s="164"/>
      <c r="B135" s="164"/>
      <c r="C135" s="171"/>
      <c r="D135" s="171"/>
      <c r="E135" s="164"/>
      <c r="F135" s="164"/>
    </row>
    <row r="136" spans="1:6">
      <c r="A136" s="164"/>
      <c r="B136" s="164"/>
      <c r="C136" s="171"/>
      <c r="D136" s="171"/>
      <c r="E136" s="164"/>
      <c r="F136" s="164"/>
    </row>
    <row r="137" spans="1:6">
      <c r="A137" s="164"/>
      <c r="B137" s="164"/>
      <c r="C137" s="171"/>
      <c r="D137" s="171"/>
      <c r="E137" s="164"/>
      <c r="F137" s="164"/>
    </row>
    <row r="138" spans="1:6">
      <c r="A138" s="164"/>
      <c r="B138" s="164"/>
      <c r="C138" s="171"/>
      <c r="D138" s="171"/>
      <c r="E138" s="164"/>
      <c r="F138" s="164"/>
    </row>
    <row r="139" spans="1:6">
      <c r="A139" s="164"/>
      <c r="B139" s="164"/>
      <c r="C139" s="171"/>
      <c r="D139" s="171"/>
      <c r="E139" s="164"/>
      <c r="F139" s="164"/>
    </row>
    <row r="140" spans="1:6">
      <c r="A140" s="164"/>
      <c r="B140" s="164"/>
      <c r="C140" s="171"/>
      <c r="D140" s="171"/>
      <c r="E140" s="164"/>
      <c r="F140" s="164"/>
    </row>
    <row r="141" spans="1:6">
      <c r="A141" s="164"/>
      <c r="B141" s="164"/>
      <c r="C141" s="171"/>
      <c r="D141" s="171"/>
      <c r="E141" s="164"/>
      <c r="F141" s="164"/>
    </row>
    <row r="142" spans="1:6">
      <c r="A142" s="164"/>
      <c r="B142" s="164"/>
      <c r="C142" s="171"/>
      <c r="D142" s="171"/>
      <c r="E142" s="164"/>
      <c r="F142" s="164"/>
    </row>
    <row r="143" spans="1:6">
      <c r="A143" s="164"/>
      <c r="B143" s="164"/>
      <c r="C143" s="171"/>
      <c r="D143" s="171"/>
      <c r="E143" s="164"/>
      <c r="F143" s="164"/>
    </row>
    <row r="144" spans="1:6">
      <c r="A144" s="164"/>
      <c r="B144" s="164"/>
      <c r="C144" s="171"/>
      <c r="D144" s="171"/>
      <c r="E144" s="164"/>
      <c r="F144" s="164"/>
    </row>
    <row r="145" spans="1:6">
      <c r="A145" s="164"/>
      <c r="B145" s="164"/>
      <c r="C145" s="171"/>
      <c r="D145" s="171"/>
      <c r="E145" s="164"/>
      <c r="F145" s="164"/>
    </row>
    <row r="146" spans="1:6">
      <c r="A146" s="164"/>
      <c r="B146" s="164"/>
      <c r="C146" s="171"/>
      <c r="D146" s="171"/>
      <c r="E146" s="164"/>
      <c r="F146" s="164"/>
    </row>
    <row r="147" spans="1:6">
      <c r="A147" s="164"/>
      <c r="B147" s="164"/>
      <c r="C147" s="171"/>
      <c r="D147" s="171"/>
      <c r="E147" s="164"/>
      <c r="F147" s="164"/>
    </row>
    <row r="148" spans="1:6">
      <c r="A148" s="164"/>
      <c r="B148" s="164"/>
      <c r="C148" s="171"/>
      <c r="D148" s="171"/>
      <c r="E148" s="164"/>
      <c r="F148" s="164"/>
    </row>
    <row r="149" spans="1:6">
      <c r="A149" s="164"/>
      <c r="B149" s="164"/>
      <c r="C149" s="171"/>
      <c r="D149" s="171"/>
      <c r="E149" s="164"/>
      <c r="F149" s="164"/>
    </row>
    <row r="150" spans="1:6">
      <c r="A150" s="164"/>
      <c r="B150" s="164"/>
      <c r="C150" s="171"/>
      <c r="D150" s="171"/>
      <c r="E150" s="164"/>
      <c r="F150" s="164"/>
    </row>
    <row r="151" spans="1:6">
      <c r="A151" s="164"/>
      <c r="B151" s="164"/>
      <c r="C151" s="171"/>
      <c r="D151" s="171"/>
      <c r="E151" s="164"/>
      <c r="F151" s="164"/>
    </row>
    <row r="152" spans="1:6">
      <c r="A152" s="164"/>
      <c r="B152" s="164"/>
      <c r="C152" s="171"/>
      <c r="D152" s="171"/>
      <c r="E152" s="164"/>
      <c r="F152" s="164"/>
    </row>
    <row r="153" spans="1:6">
      <c r="A153" s="164"/>
      <c r="B153" s="164"/>
      <c r="C153" s="171"/>
      <c r="D153" s="171"/>
      <c r="E153" s="164"/>
      <c r="F153" s="164"/>
    </row>
    <row r="154" spans="1:6">
      <c r="A154" s="164"/>
      <c r="B154" s="164"/>
      <c r="C154" s="171"/>
      <c r="D154" s="171"/>
      <c r="E154" s="164"/>
      <c r="F154" s="164"/>
    </row>
    <row r="155" spans="1:6">
      <c r="A155" s="164"/>
      <c r="B155" s="164"/>
      <c r="C155" s="171"/>
      <c r="D155" s="171"/>
      <c r="E155" s="164"/>
      <c r="F155" s="164"/>
    </row>
    <row r="156" spans="1:6">
      <c r="A156" s="164"/>
      <c r="B156" s="164"/>
      <c r="C156" s="171"/>
      <c r="D156" s="171"/>
      <c r="E156" s="164"/>
      <c r="F156" s="164"/>
    </row>
    <row r="157" spans="1:6">
      <c r="A157" s="164"/>
      <c r="B157" s="164"/>
      <c r="C157" s="171"/>
      <c r="D157" s="171"/>
      <c r="E157" s="164"/>
      <c r="F157" s="164"/>
    </row>
    <row r="158" spans="1:6">
      <c r="A158" s="164"/>
      <c r="B158" s="164"/>
      <c r="C158" s="171"/>
      <c r="D158" s="171"/>
      <c r="E158" s="164"/>
      <c r="F158" s="164"/>
    </row>
    <row r="159" spans="1:6">
      <c r="A159" s="164"/>
      <c r="B159" s="164"/>
      <c r="C159" s="171"/>
      <c r="D159" s="171"/>
      <c r="E159" s="164"/>
      <c r="F159" s="164"/>
    </row>
    <row r="160" spans="1:6">
      <c r="A160" s="164"/>
      <c r="B160" s="164"/>
      <c r="C160" s="171"/>
      <c r="D160" s="171"/>
      <c r="E160" s="164"/>
      <c r="F160" s="164"/>
    </row>
    <row r="161" spans="1:6">
      <c r="A161" s="164"/>
      <c r="B161" s="164"/>
      <c r="C161" s="171"/>
      <c r="D161" s="171"/>
      <c r="E161" s="164"/>
      <c r="F161" s="164"/>
    </row>
    <row r="162" spans="1:6">
      <c r="A162" s="164"/>
      <c r="B162" s="164"/>
      <c r="C162" s="171"/>
      <c r="D162" s="171"/>
      <c r="E162" s="164"/>
      <c r="F162" s="164"/>
    </row>
    <row r="163" spans="1:6">
      <c r="A163" s="164"/>
      <c r="B163" s="164"/>
      <c r="C163" s="171"/>
      <c r="D163" s="171"/>
      <c r="E163" s="164"/>
      <c r="F163" s="164"/>
    </row>
    <row r="164" spans="1:6">
      <c r="A164" s="164"/>
      <c r="B164" s="164"/>
      <c r="C164" s="171"/>
      <c r="D164" s="171"/>
      <c r="E164" s="164"/>
      <c r="F164" s="164"/>
    </row>
    <row r="165" spans="1:6">
      <c r="A165" s="164"/>
      <c r="B165" s="164"/>
      <c r="C165" s="171"/>
      <c r="D165" s="171"/>
      <c r="E165" s="164"/>
      <c r="F165" s="164"/>
    </row>
    <row r="166" spans="1:6">
      <c r="A166" s="164"/>
      <c r="B166" s="164"/>
      <c r="C166" s="171"/>
      <c r="D166" s="171"/>
      <c r="E166" s="164"/>
      <c r="F166" s="164"/>
    </row>
    <row r="167" spans="1:6">
      <c r="A167" s="164"/>
      <c r="B167" s="164"/>
      <c r="C167" s="171"/>
      <c r="D167" s="171"/>
      <c r="E167" s="164"/>
      <c r="F167" s="164"/>
    </row>
    <row r="168" spans="1:6">
      <c r="A168" s="164"/>
      <c r="B168" s="164"/>
      <c r="C168" s="171"/>
      <c r="D168" s="171"/>
      <c r="E168" s="164"/>
      <c r="F168" s="164"/>
    </row>
    <row r="169" spans="1:6">
      <c r="A169" s="164"/>
      <c r="B169" s="164"/>
      <c r="C169" s="171"/>
      <c r="D169" s="171"/>
      <c r="E169" s="164"/>
      <c r="F169" s="164"/>
    </row>
    <row r="170" spans="1:6">
      <c r="A170" s="164"/>
      <c r="B170" s="164"/>
      <c r="C170" s="171"/>
      <c r="D170" s="171"/>
      <c r="E170" s="164"/>
      <c r="F170" s="164"/>
    </row>
    <row r="171" spans="1:6">
      <c r="A171" s="164"/>
      <c r="B171" s="164"/>
      <c r="C171" s="171"/>
      <c r="D171" s="171"/>
      <c r="E171" s="164"/>
      <c r="F171" s="164"/>
    </row>
    <row r="172" spans="1:6">
      <c r="A172" s="164"/>
      <c r="B172" s="164"/>
      <c r="C172" s="171"/>
      <c r="D172" s="171"/>
      <c r="E172" s="164"/>
      <c r="F172" s="164"/>
    </row>
    <row r="173" spans="1:6">
      <c r="A173" s="164"/>
      <c r="B173" s="164"/>
      <c r="C173" s="171"/>
      <c r="D173" s="171"/>
      <c r="E173" s="164"/>
      <c r="F173" s="164"/>
    </row>
    <row r="174" spans="1:6">
      <c r="A174" s="164"/>
      <c r="B174" s="164"/>
      <c r="C174" s="171"/>
      <c r="D174" s="171"/>
      <c r="E174" s="164"/>
      <c r="F174" s="164"/>
    </row>
    <row r="175" spans="1:6">
      <c r="A175" s="164"/>
      <c r="B175" s="164"/>
      <c r="C175" s="171"/>
      <c r="D175" s="171"/>
      <c r="E175" s="164"/>
      <c r="F175" s="164"/>
    </row>
    <row r="176" spans="1:6">
      <c r="A176" s="164"/>
      <c r="B176" s="164"/>
      <c r="C176" s="171"/>
      <c r="D176" s="171"/>
      <c r="E176" s="164"/>
      <c r="F176" s="164"/>
    </row>
    <row r="177" spans="1:6">
      <c r="A177" s="164"/>
      <c r="B177" s="164"/>
      <c r="C177" s="171"/>
      <c r="D177" s="171"/>
      <c r="E177" s="164"/>
      <c r="F177" s="164"/>
    </row>
    <row r="178" spans="1:6">
      <c r="A178" s="164"/>
      <c r="B178" s="164"/>
      <c r="C178" s="171"/>
      <c r="D178" s="171"/>
      <c r="E178" s="164"/>
      <c r="F178" s="164"/>
    </row>
    <row r="179" spans="1:6">
      <c r="A179" s="164"/>
      <c r="B179" s="164"/>
      <c r="C179" s="171"/>
      <c r="D179" s="171"/>
      <c r="E179" s="164"/>
      <c r="F179" s="164"/>
    </row>
    <row r="180" spans="1:6">
      <c r="A180" s="164"/>
      <c r="B180" s="164"/>
      <c r="C180" s="171"/>
      <c r="D180" s="171"/>
      <c r="E180" s="164"/>
      <c r="F180" s="164"/>
    </row>
    <row r="181" spans="1:6">
      <c r="A181" s="164"/>
      <c r="B181" s="164"/>
      <c r="C181" s="171"/>
      <c r="D181" s="171"/>
      <c r="E181" s="164"/>
      <c r="F181" s="164"/>
    </row>
    <row r="182" spans="1:6">
      <c r="A182" s="164"/>
      <c r="B182" s="164"/>
      <c r="C182" s="171"/>
      <c r="D182" s="171"/>
      <c r="E182" s="164"/>
      <c r="F182" s="164"/>
    </row>
    <row r="183" spans="1:6">
      <c r="A183" s="164"/>
      <c r="B183" s="164"/>
      <c r="C183" s="171"/>
      <c r="D183" s="171"/>
      <c r="E183" s="164"/>
      <c r="F183" s="164"/>
    </row>
    <row r="184" spans="1:6">
      <c r="A184" s="164"/>
      <c r="B184" s="164"/>
      <c r="C184" s="171"/>
      <c r="D184" s="171"/>
      <c r="E184" s="164"/>
      <c r="F184" s="164"/>
    </row>
    <row r="185" spans="1:6">
      <c r="A185" s="164"/>
      <c r="B185" s="164"/>
      <c r="C185" s="171"/>
      <c r="D185" s="171"/>
      <c r="E185" s="164"/>
      <c r="F185" s="164"/>
    </row>
    <row r="186" spans="1:6">
      <c r="A186" s="164"/>
      <c r="B186" s="164"/>
      <c r="C186" s="171"/>
      <c r="D186" s="171"/>
      <c r="E186" s="164"/>
      <c r="F186" s="164"/>
    </row>
    <row r="187" spans="1:6">
      <c r="A187" s="164"/>
      <c r="B187" s="164"/>
      <c r="C187" s="171"/>
      <c r="D187" s="171"/>
      <c r="E187" s="164"/>
      <c r="F187" s="164"/>
    </row>
    <row r="188" spans="1:6">
      <c r="A188" s="164"/>
      <c r="B188" s="164"/>
      <c r="C188" s="171"/>
      <c r="D188" s="171"/>
      <c r="E188" s="164"/>
      <c r="F188" s="164"/>
    </row>
    <row r="189" spans="1:6">
      <c r="A189" s="164"/>
      <c r="B189" s="164"/>
      <c r="C189" s="171"/>
      <c r="D189" s="171"/>
      <c r="E189" s="164"/>
      <c r="F189" s="164"/>
    </row>
    <row r="190" spans="1:6">
      <c r="A190" s="164"/>
      <c r="B190" s="164"/>
      <c r="C190" s="171"/>
      <c r="D190" s="171"/>
      <c r="E190" s="164"/>
      <c r="F190" s="164"/>
    </row>
    <row r="191" spans="1:6">
      <c r="A191" s="164"/>
      <c r="B191" s="164"/>
      <c r="C191" s="171"/>
      <c r="D191" s="171"/>
      <c r="E191" s="164"/>
      <c r="F191" s="164"/>
    </row>
    <row r="192" spans="1:6">
      <c r="A192" s="164"/>
      <c r="B192" s="164"/>
      <c r="C192" s="171"/>
      <c r="D192" s="171"/>
      <c r="E192" s="164"/>
      <c r="F192" s="164"/>
    </row>
    <row r="193" spans="1:6">
      <c r="A193" s="164"/>
      <c r="B193" s="164"/>
      <c r="C193" s="171"/>
      <c r="D193" s="171"/>
      <c r="E193" s="164"/>
      <c r="F193" s="164"/>
    </row>
    <row r="194" spans="1:6">
      <c r="A194" s="164"/>
      <c r="B194" s="164"/>
      <c r="C194" s="171"/>
      <c r="D194" s="171"/>
      <c r="E194" s="164"/>
      <c r="F194" s="164"/>
    </row>
    <row r="195" spans="1:6">
      <c r="A195" s="164"/>
      <c r="B195" s="164"/>
      <c r="C195" s="171"/>
      <c r="D195" s="171"/>
      <c r="E195" s="164"/>
      <c r="F195" s="164"/>
    </row>
    <row r="196" spans="1:6">
      <c r="A196" s="164"/>
      <c r="B196" s="164"/>
      <c r="C196" s="171"/>
      <c r="D196" s="171"/>
      <c r="E196" s="164"/>
      <c r="F196" s="164"/>
    </row>
    <row r="197" spans="1:6">
      <c r="A197" s="164"/>
      <c r="B197" s="164"/>
      <c r="C197" s="171"/>
      <c r="D197" s="171"/>
      <c r="E197" s="164"/>
      <c r="F197" s="164"/>
    </row>
    <row r="198" spans="1:6">
      <c r="A198" s="164"/>
      <c r="B198" s="164"/>
      <c r="C198" s="171"/>
      <c r="D198" s="171"/>
      <c r="E198" s="164"/>
      <c r="F198" s="164"/>
    </row>
    <row r="199" spans="1:6">
      <c r="A199" s="164"/>
      <c r="B199" s="164"/>
      <c r="C199" s="171"/>
      <c r="D199" s="171"/>
      <c r="E199" s="164"/>
      <c r="F199" s="164"/>
    </row>
    <row r="200" spans="1:6">
      <c r="A200" s="164"/>
      <c r="B200" s="164"/>
      <c r="C200" s="171"/>
      <c r="D200" s="171"/>
      <c r="E200" s="164"/>
      <c r="F200" s="164"/>
    </row>
    <row r="201" spans="1:6">
      <c r="A201" s="164"/>
      <c r="B201" s="164"/>
      <c r="C201" s="171"/>
      <c r="D201" s="171"/>
      <c r="E201" s="164"/>
      <c r="F201" s="164"/>
    </row>
    <row r="202" spans="1:6">
      <c r="A202" s="164"/>
      <c r="B202" s="164"/>
      <c r="C202" s="171"/>
      <c r="D202" s="171"/>
      <c r="E202" s="164"/>
      <c r="F202" s="164"/>
    </row>
    <row r="203" spans="1:6">
      <c r="A203" s="164"/>
      <c r="B203" s="164"/>
      <c r="C203" s="171"/>
      <c r="D203" s="171"/>
      <c r="E203" s="164"/>
      <c r="F203" s="164"/>
    </row>
    <row r="204" spans="1:6">
      <c r="A204" s="164"/>
      <c r="B204" s="164"/>
      <c r="C204" s="171"/>
      <c r="D204" s="171"/>
      <c r="E204" s="164"/>
      <c r="F204" s="164"/>
    </row>
    <row r="205" spans="1:6">
      <c r="A205" s="164"/>
      <c r="B205" s="164"/>
      <c r="C205" s="171"/>
      <c r="D205" s="171"/>
      <c r="E205" s="164"/>
      <c r="F205" s="164"/>
    </row>
    <row r="206" spans="1:6">
      <c r="A206" s="164"/>
      <c r="B206" s="164"/>
      <c r="C206" s="171"/>
      <c r="D206" s="171"/>
      <c r="E206" s="164"/>
      <c r="F206" s="164"/>
    </row>
    <row r="207" spans="1:6">
      <c r="A207" s="164"/>
      <c r="B207" s="164"/>
      <c r="C207" s="171"/>
      <c r="D207" s="171"/>
      <c r="E207" s="164"/>
      <c r="F207" s="164"/>
    </row>
    <row r="208" spans="1:6">
      <c r="A208" s="164"/>
      <c r="B208" s="164"/>
      <c r="C208" s="171"/>
      <c r="D208" s="171"/>
      <c r="E208" s="164"/>
      <c r="F208" s="164"/>
    </row>
    <row r="209" spans="1:6">
      <c r="A209" s="164"/>
      <c r="B209" s="164"/>
      <c r="C209" s="171"/>
      <c r="D209" s="171"/>
      <c r="E209" s="164"/>
      <c r="F209" s="164"/>
    </row>
    <row r="210" spans="1:6">
      <c r="A210" s="164"/>
      <c r="B210" s="164"/>
      <c r="C210" s="171"/>
      <c r="D210" s="171"/>
      <c r="E210" s="164"/>
      <c r="F210" s="164"/>
    </row>
    <row r="211" spans="1:6">
      <c r="A211" s="164"/>
      <c r="B211" s="164"/>
      <c r="C211" s="171"/>
      <c r="D211" s="171"/>
      <c r="E211" s="164"/>
      <c r="F211" s="164"/>
    </row>
    <row r="212" spans="1:6">
      <c r="A212" s="164"/>
      <c r="B212" s="164"/>
      <c r="C212" s="171"/>
      <c r="D212" s="171"/>
      <c r="E212" s="164"/>
      <c r="F212" s="164"/>
    </row>
    <row r="213" spans="1:6">
      <c r="A213" s="164"/>
      <c r="B213" s="164"/>
      <c r="C213" s="171"/>
      <c r="D213" s="171"/>
      <c r="E213" s="164"/>
      <c r="F213" s="164"/>
    </row>
    <row r="214" spans="1:6">
      <c r="A214" s="164"/>
      <c r="B214" s="164"/>
      <c r="C214" s="171"/>
      <c r="D214" s="171"/>
      <c r="E214" s="164"/>
      <c r="F214" s="164"/>
    </row>
    <row r="215" spans="1:6">
      <c r="A215" s="164"/>
      <c r="B215" s="164"/>
      <c r="C215" s="171"/>
      <c r="D215" s="171"/>
      <c r="E215" s="164"/>
      <c r="F215" s="164"/>
    </row>
    <row r="216" spans="1:6">
      <c r="A216" s="164"/>
      <c r="B216" s="164"/>
      <c r="C216" s="171"/>
      <c r="D216" s="171"/>
      <c r="E216" s="164"/>
      <c r="F216" s="164"/>
    </row>
    <row r="217" spans="1:6">
      <c r="A217" s="164"/>
      <c r="B217" s="164"/>
      <c r="C217" s="171"/>
      <c r="D217" s="171"/>
      <c r="E217" s="164"/>
      <c r="F217" s="164"/>
    </row>
    <row r="218" spans="1:6">
      <c r="A218" s="164"/>
      <c r="B218" s="164"/>
      <c r="C218" s="171"/>
      <c r="D218" s="171"/>
      <c r="E218" s="164"/>
      <c r="F218" s="164"/>
    </row>
    <row r="219" spans="1:6">
      <c r="A219" s="164"/>
      <c r="B219" s="164"/>
      <c r="C219" s="171"/>
      <c r="D219" s="171"/>
      <c r="E219" s="164"/>
      <c r="F219" s="164"/>
    </row>
    <row r="220" spans="1:6">
      <c r="A220" s="164"/>
      <c r="B220" s="164"/>
      <c r="C220" s="171"/>
      <c r="D220" s="171"/>
      <c r="E220" s="164"/>
      <c r="F220" s="164"/>
    </row>
    <row r="221" spans="1:6">
      <c r="A221" s="164"/>
      <c r="B221" s="164"/>
      <c r="C221" s="171"/>
      <c r="D221" s="171"/>
      <c r="E221" s="164"/>
      <c r="F221" s="164"/>
    </row>
    <row r="222" spans="1:6">
      <c r="A222" s="164"/>
      <c r="B222" s="164"/>
      <c r="C222" s="171"/>
      <c r="D222" s="171"/>
      <c r="E222" s="164"/>
      <c r="F222" s="164"/>
    </row>
    <row r="223" spans="1:6">
      <c r="A223" s="164"/>
      <c r="B223" s="164"/>
      <c r="C223" s="171"/>
      <c r="D223" s="171"/>
      <c r="E223" s="164"/>
      <c r="F223" s="164"/>
    </row>
    <row r="224" spans="1:6">
      <c r="A224" s="164"/>
      <c r="B224" s="164"/>
      <c r="C224" s="171"/>
      <c r="D224" s="171"/>
      <c r="E224" s="164"/>
      <c r="F224" s="164"/>
    </row>
    <row r="225" spans="1:6">
      <c r="A225" s="164"/>
      <c r="B225" s="164"/>
      <c r="C225" s="171"/>
      <c r="D225" s="171"/>
      <c r="E225" s="164"/>
      <c r="F225" s="164"/>
    </row>
    <row r="226" spans="1:6">
      <c r="A226" s="164"/>
      <c r="B226" s="164"/>
      <c r="C226" s="171"/>
      <c r="D226" s="171"/>
      <c r="E226" s="164"/>
      <c r="F226" s="164"/>
    </row>
    <row r="227" spans="1:6">
      <c r="A227" s="164"/>
      <c r="B227" s="164"/>
      <c r="C227" s="171"/>
      <c r="D227" s="171"/>
      <c r="E227" s="164"/>
      <c r="F227" s="164"/>
    </row>
    <row r="228" spans="1:6">
      <c r="A228" s="164"/>
      <c r="B228" s="164"/>
      <c r="C228" s="171"/>
      <c r="D228" s="171"/>
      <c r="E228" s="164"/>
      <c r="F228" s="164"/>
    </row>
    <row r="229" spans="1:6">
      <c r="A229" s="164"/>
      <c r="B229" s="164"/>
      <c r="C229" s="171"/>
      <c r="D229" s="171"/>
      <c r="E229" s="164"/>
      <c r="F229" s="164"/>
    </row>
    <row r="230" spans="1:6">
      <c r="A230" s="164"/>
      <c r="B230" s="164"/>
      <c r="C230" s="171"/>
      <c r="D230" s="171"/>
      <c r="E230" s="164"/>
      <c r="F230" s="164"/>
    </row>
    <row r="231" spans="1:6">
      <c r="A231" s="164"/>
      <c r="B231" s="164"/>
      <c r="C231" s="171"/>
      <c r="D231" s="171"/>
      <c r="E231" s="164"/>
      <c r="F231" s="164"/>
    </row>
    <row r="232" spans="1:6">
      <c r="A232" s="164"/>
      <c r="B232" s="164"/>
      <c r="C232" s="171"/>
      <c r="D232" s="171"/>
      <c r="E232" s="164"/>
      <c r="F232" s="164"/>
    </row>
    <row r="233" spans="1:6">
      <c r="A233" s="164"/>
      <c r="B233" s="164"/>
      <c r="C233" s="171"/>
      <c r="D233" s="171"/>
      <c r="E233" s="164"/>
      <c r="F233" s="164"/>
    </row>
    <row r="234" spans="1:6">
      <c r="A234" s="164"/>
      <c r="B234" s="164"/>
      <c r="C234" s="171"/>
      <c r="D234" s="171"/>
      <c r="E234" s="164"/>
      <c r="F234" s="164"/>
    </row>
    <row r="235" spans="1:6">
      <c r="A235" s="164"/>
      <c r="B235" s="164"/>
      <c r="C235" s="171"/>
      <c r="D235" s="171"/>
      <c r="E235" s="164"/>
      <c r="F235" s="164"/>
    </row>
    <row r="236" spans="1:6">
      <c r="A236" s="164"/>
      <c r="B236" s="164"/>
      <c r="C236" s="171"/>
      <c r="D236" s="171"/>
      <c r="E236" s="164"/>
      <c r="F236" s="164"/>
    </row>
    <row r="237" spans="1:6">
      <c r="A237" s="164"/>
      <c r="B237" s="164"/>
      <c r="C237" s="171"/>
      <c r="D237" s="171"/>
      <c r="E237" s="164"/>
      <c r="F237" s="164"/>
    </row>
    <row r="238" spans="1:6">
      <c r="A238" s="164"/>
      <c r="B238" s="164"/>
      <c r="C238" s="171"/>
      <c r="D238" s="171"/>
      <c r="E238" s="164"/>
      <c r="F238" s="164"/>
    </row>
    <row r="239" spans="1:6">
      <c r="A239" s="164"/>
      <c r="B239" s="164"/>
      <c r="C239" s="171"/>
      <c r="D239" s="171"/>
      <c r="E239" s="164"/>
      <c r="F239" s="164"/>
    </row>
    <row r="240" spans="1:6">
      <c r="A240" s="164"/>
      <c r="B240" s="164"/>
      <c r="C240" s="171"/>
      <c r="D240" s="171"/>
      <c r="E240" s="164"/>
      <c r="F240" s="164"/>
    </row>
    <row r="241" spans="1:6">
      <c r="A241" s="164"/>
      <c r="B241" s="164"/>
      <c r="C241" s="171"/>
      <c r="D241" s="171"/>
      <c r="E241" s="164"/>
      <c r="F241" s="164"/>
    </row>
    <row r="242" spans="1:6">
      <c r="A242" s="164"/>
      <c r="B242" s="164"/>
      <c r="C242" s="171"/>
      <c r="D242" s="171"/>
      <c r="E242" s="164"/>
      <c r="F242" s="164"/>
    </row>
    <row r="243" spans="1:6">
      <c r="A243" s="164"/>
      <c r="B243" s="164"/>
      <c r="C243" s="171"/>
      <c r="D243" s="171"/>
      <c r="E243" s="164"/>
      <c r="F243" s="164"/>
    </row>
    <row r="244" spans="1:6">
      <c r="A244" s="164"/>
      <c r="B244" s="164"/>
      <c r="C244" s="171"/>
      <c r="D244" s="171"/>
      <c r="E244" s="164"/>
      <c r="F244" s="164"/>
    </row>
    <row r="245" spans="1:6">
      <c r="A245" s="164"/>
      <c r="B245" s="164"/>
      <c r="C245" s="171"/>
      <c r="D245" s="171"/>
      <c r="E245" s="164"/>
      <c r="F245" s="164"/>
    </row>
    <row r="246" spans="1:6">
      <c r="A246" s="164"/>
      <c r="B246" s="164"/>
      <c r="C246" s="171"/>
      <c r="D246" s="171"/>
      <c r="E246" s="164"/>
      <c r="F246" s="164"/>
    </row>
    <row r="247" spans="1:6">
      <c r="A247" s="164"/>
      <c r="B247" s="164"/>
      <c r="C247" s="171"/>
      <c r="D247" s="171"/>
      <c r="E247" s="164"/>
      <c r="F247" s="164"/>
    </row>
    <row r="248" spans="1:6">
      <c r="A248" s="164"/>
      <c r="B248" s="164"/>
      <c r="C248" s="171"/>
      <c r="D248" s="171"/>
      <c r="E248" s="164"/>
      <c r="F248" s="164"/>
    </row>
    <row r="249" spans="1:6">
      <c r="A249" s="164"/>
      <c r="B249" s="164"/>
      <c r="C249" s="171"/>
      <c r="D249" s="171"/>
      <c r="E249" s="164"/>
      <c r="F249" s="164"/>
    </row>
    <row r="250" spans="1:6">
      <c r="A250" s="164"/>
      <c r="B250" s="164"/>
      <c r="C250" s="171"/>
      <c r="D250" s="171"/>
      <c r="E250" s="164"/>
      <c r="F250" s="164"/>
    </row>
    <row r="251" spans="1:6">
      <c r="A251" s="164"/>
      <c r="B251" s="164"/>
      <c r="C251" s="171"/>
      <c r="D251" s="171"/>
      <c r="E251" s="164"/>
      <c r="F251" s="164"/>
    </row>
    <row r="252" spans="1:6">
      <c r="A252" s="164"/>
      <c r="B252" s="164"/>
      <c r="C252" s="171"/>
      <c r="D252" s="171"/>
      <c r="E252" s="164"/>
      <c r="F252" s="164"/>
    </row>
    <row r="253" spans="1:6">
      <c r="A253" s="164"/>
      <c r="B253" s="164"/>
      <c r="C253" s="171"/>
      <c r="D253" s="171"/>
      <c r="E253" s="164"/>
      <c r="F253" s="164"/>
    </row>
    <row r="254" spans="1:6">
      <c r="A254" s="164"/>
      <c r="B254" s="164"/>
      <c r="C254" s="171"/>
      <c r="D254" s="171"/>
      <c r="E254" s="164"/>
      <c r="F254" s="164"/>
    </row>
    <row r="255" spans="1:6">
      <c r="A255" s="164"/>
      <c r="B255" s="164"/>
      <c r="C255" s="171"/>
      <c r="D255" s="171"/>
      <c r="E255" s="164"/>
      <c r="F255" s="164"/>
    </row>
    <row r="256" spans="1:6">
      <c r="A256" s="164"/>
      <c r="B256" s="164"/>
      <c r="C256" s="171"/>
      <c r="D256" s="171"/>
      <c r="E256" s="164"/>
      <c r="F256" s="164"/>
    </row>
    <row r="257" spans="1:6">
      <c r="A257" s="164"/>
      <c r="B257" s="164"/>
      <c r="C257" s="171"/>
      <c r="D257" s="171"/>
      <c r="E257" s="164"/>
      <c r="F257" s="164"/>
    </row>
    <row r="258" spans="1:6">
      <c r="A258" s="164"/>
      <c r="B258" s="164"/>
      <c r="C258" s="171"/>
      <c r="D258" s="171"/>
      <c r="E258" s="164"/>
      <c r="F258" s="164"/>
    </row>
    <row r="259" spans="1:6">
      <c r="A259" s="164"/>
      <c r="B259" s="164"/>
      <c r="C259" s="171"/>
      <c r="D259" s="171"/>
      <c r="E259" s="164"/>
      <c r="F259" s="164"/>
    </row>
    <row r="260" spans="1:6">
      <c r="A260" s="164"/>
      <c r="B260" s="164"/>
      <c r="C260" s="171"/>
      <c r="D260" s="171"/>
      <c r="E260" s="164"/>
      <c r="F260" s="164"/>
    </row>
    <row r="261" spans="1:6">
      <c r="A261" s="164"/>
      <c r="B261" s="164"/>
      <c r="C261" s="171"/>
      <c r="D261" s="171"/>
      <c r="E261" s="164"/>
      <c r="F261" s="164"/>
    </row>
    <row r="262" spans="1:6">
      <c r="A262" s="164"/>
      <c r="B262" s="164"/>
      <c r="C262" s="171"/>
      <c r="D262" s="171"/>
      <c r="E262" s="164"/>
      <c r="F262" s="164"/>
    </row>
    <row r="263" spans="1:6">
      <c r="A263" s="164"/>
      <c r="B263" s="164"/>
      <c r="C263" s="171"/>
      <c r="D263" s="171"/>
      <c r="E263" s="164"/>
      <c r="F263" s="164"/>
    </row>
    <row r="264" spans="1:6">
      <c r="A264" s="164"/>
      <c r="B264" s="164"/>
      <c r="C264" s="171"/>
      <c r="D264" s="171"/>
      <c r="E264" s="164"/>
      <c r="F264" s="164"/>
    </row>
    <row r="265" spans="1:6">
      <c r="A265" s="164"/>
      <c r="B265" s="164"/>
      <c r="C265" s="171"/>
      <c r="D265" s="171"/>
      <c r="E265" s="164"/>
      <c r="F265" s="164"/>
    </row>
    <row r="266" spans="1:6">
      <c r="A266" s="164"/>
      <c r="B266" s="164"/>
      <c r="C266" s="171"/>
      <c r="D266" s="171"/>
      <c r="E266" s="164"/>
      <c r="F266" s="164"/>
    </row>
    <row r="267" spans="1:6">
      <c r="A267" s="164"/>
      <c r="B267" s="164"/>
      <c r="C267" s="171"/>
      <c r="D267" s="171"/>
      <c r="E267" s="164"/>
      <c r="F267" s="164"/>
    </row>
    <row r="268" spans="1:6">
      <c r="A268" s="164"/>
      <c r="B268" s="164"/>
      <c r="C268" s="171"/>
      <c r="D268" s="171"/>
      <c r="E268" s="164"/>
      <c r="F268" s="164"/>
    </row>
    <row r="269" spans="1:6">
      <c r="A269" s="164"/>
      <c r="B269" s="164"/>
      <c r="C269" s="171"/>
      <c r="D269" s="171"/>
      <c r="E269" s="164"/>
      <c r="F269" s="164"/>
    </row>
    <row r="270" spans="1:6">
      <c r="A270" s="164"/>
      <c r="B270" s="164"/>
      <c r="C270" s="171"/>
      <c r="D270" s="171"/>
      <c r="E270" s="164"/>
      <c r="F270" s="164"/>
    </row>
    <row r="271" spans="1:6">
      <c r="A271" s="164"/>
      <c r="B271" s="164"/>
      <c r="C271" s="171"/>
      <c r="D271" s="171"/>
      <c r="E271" s="164"/>
      <c r="F271" s="164"/>
    </row>
    <row r="272" spans="1:6">
      <c r="A272" s="164"/>
      <c r="B272" s="164"/>
      <c r="C272" s="171"/>
      <c r="D272" s="171"/>
      <c r="E272" s="164"/>
      <c r="F272" s="164"/>
    </row>
    <row r="273" spans="1:6">
      <c r="A273" s="164"/>
      <c r="B273" s="164"/>
      <c r="C273" s="171"/>
      <c r="D273" s="171"/>
      <c r="E273" s="164"/>
      <c r="F273" s="164"/>
    </row>
    <row r="274" spans="1:6">
      <c r="A274" s="164"/>
      <c r="B274" s="164"/>
      <c r="C274" s="171"/>
      <c r="D274" s="171"/>
      <c r="E274" s="164"/>
      <c r="F274" s="164"/>
    </row>
    <row r="275" spans="1:6">
      <c r="A275" s="164"/>
      <c r="B275" s="164"/>
      <c r="C275" s="171"/>
      <c r="D275" s="171"/>
      <c r="E275" s="164"/>
      <c r="F275" s="164"/>
    </row>
    <row r="276" spans="1:6">
      <c r="A276" s="164"/>
      <c r="B276" s="164"/>
      <c r="C276" s="171"/>
      <c r="D276" s="171"/>
      <c r="E276" s="164"/>
      <c r="F276" s="164"/>
    </row>
    <row r="277" spans="1:6">
      <c r="A277" s="164"/>
      <c r="B277" s="164"/>
      <c r="C277" s="171"/>
      <c r="D277" s="171"/>
      <c r="E277" s="164"/>
      <c r="F277" s="164"/>
    </row>
    <row r="278" spans="1:6">
      <c r="A278" s="164"/>
      <c r="B278" s="164"/>
      <c r="C278" s="171"/>
      <c r="D278" s="171"/>
      <c r="E278" s="164"/>
      <c r="F278" s="164"/>
    </row>
    <row r="279" spans="1:6">
      <c r="A279" s="164"/>
      <c r="B279" s="164"/>
      <c r="C279" s="171"/>
      <c r="D279" s="171"/>
      <c r="E279" s="164"/>
      <c r="F279" s="164"/>
    </row>
    <row r="280" spans="1:6">
      <c r="A280" s="164"/>
      <c r="B280" s="164"/>
      <c r="C280" s="171"/>
      <c r="D280" s="171"/>
      <c r="E280" s="164"/>
      <c r="F280" s="164"/>
    </row>
    <row r="281" spans="1:6">
      <c r="A281" s="164"/>
      <c r="B281" s="164"/>
      <c r="C281" s="171"/>
      <c r="D281" s="171"/>
      <c r="E281" s="164"/>
      <c r="F281" s="164"/>
    </row>
    <row r="282" spans="1:6">
      <c r="A282" s="164"/>
      <c r="B282" s="164"/>
      <c r="C282" s="171"/>
      <c r="D282" s="171"/>
      <c r="E282" s="164"/>
      <c r="F282" s="164"/>
    </row>
    <row r="283" spans="1:6">
      <c r="A283" s="164"/>
      <c r="B283" s="164"/>
      <c r="C283" s="171"/>
      <c r="D283" s="171"/>
      <c r="E283" s="164"/>
      <c r="F283" s="164"/>
    </row>
    <row r="284" spans="1:6">
      <c r="A284" s="164"/>
      <c r="B284" s="164"/>
      <c r="C284" s="171"/>
      <c r="D284" s="171"/>
      <c r="E284" s="164"/>
      <c r="F284" s="164"/>
    </row>
    <row r="285" spans="1:6">
      <c r="A285" s="164"/>
      <c r="B285" s="164"/>
      <c r="C285" s="171"/>
      <c r="D285" s="171"/>
      <c r="E285" s="164"/>
      <c r="F285" s="164"/>
    </row>
    <row r="286" spans="1:6">
      <c r="A286" s="164"/>
      <c r="B286" s="164"/>
      <c r="C286" s="171"/>
      <c r="D286" s="171"/>
      <c r="E286" s="164"/>
      <c r="F286" s="164"/>
    </row>
    <row r="287" spans="1:6">
      <c r="A287" s="164"/>
      <c r="B287" s="164"/>
      <c r="C287" s="171"/>
      <c r="D287" s="171"/>
      <c r="E287" s="164"/>
      <c r="F287" s="164"/>
    </row>
    <row r="288" spans="1:6">
      <c r="A288" s="164"/>
      <c r="B288" s="164"/>
      <c r="C288" s="171"/>
      <c r="D288" s="171"/>
      <c r="E288" s="164"/>
      <c r="F288" s="164"/>
    </row>
    <row r="289" spans="1:6">
      <c r="A289" s="164"/>
      <c r="B289" s="164"/>
      <c r="C289" s="171"/>
      <c r="D289" s="171"/>
      <c r="E289" s="164"/>
      <c r="F289" s="164"/>
    </row>
    <row r="290" spans="1:6">
      <c r="A290" s="164"/>
      <c r="B290" s="164"/>
      <c r="C290" s="171"/>
      <c r="D290" s="171"/>
      <c r="E290" s="164"/>
      <c r="F290" s="164"/>
    </row>
    <row r="291" spans="1:6">
      <c r="A291" s="164"/>
      <c r="B291" s="164"/>
      <c r="C291" s="171"/>
      <c r="D291" s="171"/>
      <c r="E291" s="164"/>
      <c r="F291" s="164"/>
    </row>
    <row r="292" spans="1:6">
      <c r="A292" s="164"/>
      <c r="B292" s="164"/>
      <c r="C292" s="171"/>
      <c r="D292" s="171"/>
      <c r="E292" s="164"/>
      <c r="F292" s="164"/>
    </row>
    <row r="293" spans="1:6">
      <c r="A293" s="164"/>
      <c r="B293" s="164"/>
      <c r="C293" s="171"/>
      <c r="D293" s="171"/>
      <c r="E293" s="164"/>
      <c r="F293" s="164"/>
    </row>
    <row r="294" spans="1:6">
      <c r="A294" s="164"/>
      <c r="B294" s="164"/>
      <c r="C294" s="171"/>
      <c r="D294" s="171"/>
      <c r="E294" s="164"/>
      <c r="F294" s="164"/>
    </row>
    <row r="295" spans="1:6">
      <c r="A295" s="164"/>
      <c r="B295" s="164"/>
      <c r="C295" s="171"/>
      <c r="D295" s="171"/>
      <c r="E295" s="164"/>
      <c r="F295" s="164"/>
    </row>
    <row r="296" spans="1:6">
      <c r="A296" s="164"/>
      <c r="B296" s="164"/>
      <c r="C296" s="171"/>
      <c r="D296" s="171"/>
      <c r="E296" s="164"/>
      <c r="F296" s="164"/>
    </row>
    <row r="297" spans="1:6">
      <c r="A297" s="164"/>
      <c r="B297" s="164"/>
      <c r="C297" s="171"/>
      <c r="D297" s="171"/>
      <c r="E297" s="164"/>
      <c r="F297" s="164"/>
    </row>
    <row r="298" spans="1:6">
      <c r="A298" s="164"/>
      <c r="B298" s="164"/>
      <c r="C298" s="171"/>
      <c r="D298" s="171"/>
      <c r="E298" s="164"/>
      <c r="F298" s="164"/>
    </row>
    <row r="299" spans="1:6">
      <c r="A299" s="164"/>
      <c r="B299" s="164"/>
      <c r="C299" s="171"/>
      <c r="D299" s="171"/>
      <c r="E299" s="164"/>
      <c r="F299" s="164"/>
    </row>
    <row r="300" spans="1:6">
      <c r="A300" s="164"/>
      <c r="B300" s="164"/>
      <c r="C300" s="171"/>
      <c r="D300" s="171"/>
      <c r="E300" s="164"/>
      <c r="F300" s="164"/>
    </row>
    <row r="301" spans="1:6">
      <c r="A301" s="164"/>
      <c r="B301" s="164"/>
      <c r="C301" s="171"/>
      <c r="D301" s="171"/>
      <c r="E301" s="164"/>
      <c r="F301" s="164"/>
    </row>
    <row r="302" spans="1:6">
      <c r="A302" s="164"/>
      <c r="B302" s="164"/>
      <c r="C302" s="171"/>
      <c r="D302" s="171"/>
      <c r="E302" s="164"/>
      <c r="F302" s="164"/>
    </row>
    <row r="303" spans="1:6">
      <c r="A303" s="164"/>
      <c r="B303" s="164"/>
      <c r="C303" s="171"/>
      <c r="D303" s="171"/>
      <c r="E303" s="164"/>
      <c r="F303" s="164"/>
    </row>
    <row r="304" spans="1:6">
      <c r="A304" s="164"/>
      <c r="B304" s="164"/>
      <c r="C304" s="171"/>
      <c r="D304" s="171"/>
      <c r="E304" s="164"/>
      <c r="F304" s="164"/>
    </row>
    <row r="305" spans="1:6">
      <c r="A305" s="164"/>
      <c r="B305" s="164"/>
      <c r="C305" s="171"/>
      <c r="D305" s="171"/>
      <c r="E305" s="164"/>
      <c r="F305" s="164"/>
    </row>
    <row r="306" spans="1:6">
      <c r="A306" s="164"/>
      <c r="B306" s="164"/>
      <c r="C306" s="171"/>
      <c r="D306" s="171"/>
      <c r="E306" s="164"/>
      <c r="F306" s="164"/>
    </row>
    <row r="307" spans="1:6">
      <c r="A307" s="164"/>
      <c r="B307" s="164"/>
      <c r="C307" s="171"/>
      <c r="D307" s="171"/>
      <c r="E307" s="164"/>
      <c r="F307" s="164"/>
    </row>
    <row r="308" spans="1:6">
      <c r="A308" s="164"/>
      <c r="B308" s="164"/>
      <c r="C308" s="171"/>
      <c r="D308" s="171"/>
      <c r="E308" s="164"/>
      <c r="F308" s="164"/>
    </row>
    <row r="309" spans="1:6">
      <c r="A309" s="164"/>
      <c r="B309" s="164"/>
      <c r="C309" s="171"/>
      <c r="D309" s="171"/>
      <c r="E309" s="164"/>
      <c r="F309" s="164"/>
    </row>
    <row r="310" spans="1:6">
      <c r="A310" s="164"/>
      <c r="B310" s="164"/>
      <c r="C310" s="171"/>
      <c r="D310" s="171"/>
      <c r="E310" s="164"/>
      <c r="F310" s="164"/>
    </row>
    <row r="311" spans="1:6">
      <c r="A311" s="164"/>
      <c r="B311" s="164"/>
      <c r="C311" s="171"/>
      <c r="D311" s="171"/>
      <c r="E311" s="164"/>
      <c r="F311" s="164"/>
    </row>
    <row r="312" spans="1:6">
      <c r="A312" s="164"/>
      <c r="B312" s="164"/>
      <c r="C312" s="171"/>
      <c r="D312" s="171"/>
      <c r="E312" s="164"/>
      <c r="F312" s="164"/>
    </row>
    <row r="313" spans="1:6">
      <c r="A313" s="164"/>
      <c r="B313" s="164"/>
      <c r="C313" s="171"/>
      <c r="D313" s="171"/>
      <c r="E313" s="164"/>
      <c r="F313" s="164"/>
    </row>
    <row r="314" spans="1:6">
      <c r="A314" s="164"/>
      <c r="B314" s="164"/>
      <c r="C314" s="171"/>
      <c r="D314" s="171"/>
      <c r="E314" s="164"/>
      <c r="F314" s="164"/>
    </row>
    <row r="315" spans="1:6">
      <c r="A315" s="164"/>
      <c r="B315" s="164"/>
      <c r="C315" s="171"/>
      <c r="D315" s="171"/>
      <c r="E315" s="164"/>
      <c r="F315" s="164"/>
    </row>
    <row r="316" spans="1:6">
      <c r="A316" s="164"/>
      <c r="B316" s="164"/>
      <c r="C316" s="171"/>
      <c r="D316" s="171"/>
      <c r="E316" s="164"/>
      <c r="F316" s="164"/>
    </row>
  </sheetData>
  <mergeCells count="1">
    <mergeCell ref="A48:E4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8:H19 G22:H26 C43:D43 G34:H35 G12:H15 C12:D17 C41:D41 G43:H43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1000000}">
      <formula1>-999999999999999</formula1>
      <formula2>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8"/>
  <sheetViews>
    <sheetView topLeftCell="A28" zoomScale="75" zoomScaleNormal="75" workbookViewId="0">
      <selection sqref="A1:D59"/>
    </sheetView>
  </sheetViews>
  <sheetFormatPr defaultColWidth="9.3984375" defaultRowHeight="15.6"/>
  <cols>
    <col min="1" max="1" width="69.8984375" style="312" customWidth="1"/>
    <col min="2" max="2" width="11.8984375" style="312" bestFit="1" customWidth="1"/>
    <col min="3" max="4" width="22.59765625" style="312" customWidth="1"/>
    <col min="5" max="16384" width="9.3984375" style="312"/>
  </cols>
  <sheetData>
    <row r="1" spans="1:8">
      <c r="A1" s="122" t="s">
        <v>429</v>
      </c>
      <c r="B1" s="280"/>
      <c r="C1" s="280"/>
      <c r="D1" s="280"/>
    </row>
    <row r="2" spans="1:8">
      <c r="A2" s="123" t="s">
        <v>506</v>
      </c>
      <c r="B2" s="138"/>
      <c r="C2" s="138"/>
      <c r="D2" s="138"/>
    </row>
    <row r="3" spans="1:8">
      <c r="A3" s="124"/>
      <c r="B3" s="136"/>
      <c r="C3" s="136"/>
      <c r="D3" s="136"/>
    </row>
    <row r="4" spans="1:8">
      <c r="A4" s="125" t="s">
        <v>517</v>
      </c>
      <c r="B4" s="136"/>
      <c r="C4" s="136"/>
      <c r="D4" s="136"/>
    </row>
    <row r="5" spans="1:8">
      <c r="A5" s="125" t="s">
        <v>518</v>
      </c>
      <c r="B5" s="137"/>
      <c r="C5" s="310"/>
      <c r="D5" s="310"/>
    </row>
    <row r="6" spans="1:8">
      <c r="A6" s="125" t="s">
        <v>553</v>
      </c>
      <c r="B6" s="138"/>
      <c r="C6" s="295"/>
      <c r="D6" s="294" t="s">
        <v>503</v>
      </c>
    </row>
    <row r="7" spans="1:8" ht="16.2" thickBot="1">
      <c r="A7" s="311"/>
      <c r="B7" s="135"/>
      <c r="C7" s="334"/>
      <c r="D7" s="333"/>
    </row>
    <row r="8" spans="1:8" ht="33.75" customHeight="1">
      <c r="A8" s="140" t="s">
        <v>431</v>
      </c>
      <c r="B8" s="149" t="s">
        <v>261</v>
      </c>
      <c r="C8" s="120" t="s">
        <v>262</v>
      </c>
      <c r="D8" s="139" t="s">
        <v>263</v>
      </c>
    </row>
    <row r="9" spans="1:8" ht="16.2" thickBot="1">
      <c r="A9" s="141" t="s">
        <v>1</v>
      </c>
      <c r="B9" s="84" t="s">
        <v>2</v>
      </c>
      <c r="C9" s="85">
        <v>1</v>
      </c>
      <c r="D9" s="86">
        <v>2</v>
      </c>
    </row>
    <row r="10" spans="1:8" ht="16.2">
      <c r="A10" s="142" t="s">
        <v>432</v>
      </c>
      <c r="B10" s="150"/>
      <c r="C10" s="359"/>
      <c r="D10" s="360"/>
    </row>
    <row r="11" spans="1:8">
      <c r="A11" s="143" t="s">
        <v>433</v>
      </c>
      <c r="B11" s="151" t="s">
        <v>180</v>
      </c>
      <c r="C11" s="18">
        <v>175584.6</v>
      </c>
      <c r="D11" s="19">
        <v>122346</v>
      </c>
    </row>
    <row r="12" spans="1:8">
      <c r="A12" s="143" t="s">
        <v>434</v>
      </c>
      <c r="B12" s="151" t="s">
        <v>181</v>
      </c>
      <c r="C12" s="18">
        <v>-136752</v>
      </c>
      <c r="D12" s="19">
        <v>-88714</v>
      </c>
      <c r="E12" s="313"/>
      <c r="F12" s="313"/>
      <c r="G12" s="313"/>
      <c r="H12" s="313"/>
    </row>
    <row r="13" spans="1:8">
      <c r="A13" s="143" t="s">
        <v>435</v>
      </c>
      <c r="B13" s="151" t="s">
        <v>182</v>
      </c>
      <c r="C13" s="18">
        <v>0</v>
      </c>
      <c r="D13" s="19">
        <v>-823</v>
      </c>
      <c r="E13" s="313"/>
      <c r="F13" s="313"/>
      <c r="G13" s="313"/>
      <c r="H13" s="313"/>
    </row>
    <row r="14" spans="1:8">
      <c r="A14" s="143" t="s">
        <v>436</v>
      </c>
      <c r="B14" s="151" t="s">
        <v>183</v>
      </c>
      <c r="C14" s="18">
        <v>-10702</v>
      </c>
      <c r="D14" s="19">
        <v>-8957</v>
      </c>
      <c r="E14" s="313"/>
      <c r="F14" s="313"/>
      <c r="G14" s="313"/>
      <c r="H14" s="313"/>
    </row>
    <row r="15" spans="1:8" ht="14.25" customHeight="1">
      <c r="A15" s="143" t="s">
        <v>557</v>
      </c>
      <c r="B15" s="151" t="s">
        <v>184</v>
      </c>
      <c r="C15" s="18">
        <v>-17689</v>
      </c>
      <c r="D15" s="19">
        <v>-11067</v>
      </c>
      <c r="E15" s="313"/>
      <c r="F15" s="313"/>
      <c r="G15" s="313"/>
      <c r="H15" s="313"/>
    </row>
    <row r="16" spans="1:8">
      <c r="A16" s="144" t="s">
        <v>437</v>
      </c>
      <c r="B16" s="151" t="s">
        <v>185</v>
      </c>
      <c r="C16" s="18">
        <v>-1021</v>
      </c>
      <c r="D16" s="19">
        <v>-381</v>
      </c>
      <c r="E16" s="313"/>
      <c r="F16" s="313"/>
      <c r="G16" s="313"/>
      <c r="H16" s="313"/>
    </row>
    <row r="17" spans="1:8">
      <c r="A17" s="145" t="s">
        <v>438</v>
      </c>
      <c r="B17" s="151" t="s">
        <v>186</v>
      </c>
      <c r="C17" s="18">
        <v>0</v>
      </c>
      <c r="D17" s="19">
        <v>0</v>
      </c>
      <c r="E17" s="313"/>
      <c r="F17" s="313"/>
      <c r="G17" s="313"/>
      <c r="H17" s="313"/>
    </row>
    <row r="18" spans="1:8">
      <c r="A18" s="143" t="s">
        <v>439</v>
      </c>
      <c r="B18" s="151" t="s">
        <v>187</v>
      </c>
      <c r="C18" s="18">
        <v>0</v>
      </c>
      <c r="D18" s="19">
        <v>-9</v>
      </c>
      <c r="E18" s="313"/>
      <c r="F18" s="313"/>
      <c r="G18" s="313"/>
      <c r="H18" s="313"/>
    </row>
    <row r="19" spans="1:8">
      <c r="A19" s="144" t="s">
        <v>440</v>
      </c>
      <c r="B19" s="152" t="s">
        <v>188</v>
      </c>
      <c r="C19" s="18">
        <v>-70</v>
      </c>
      <c r="D19" s="19">
        <v>-230</v>
      </c>
      <c r="E19" s="313"/>
      <c r="F19" s="313"/>
      <c r="G19" s="313"/>
      <c r="H19" s="313"/>
    </row>
    <row r="20" spans="1:8">
      <c r="A20" s="143" t="s">
        <v>559</v>
      </c>
      <c r="B20" s="151" t="s">
        <v>189</v>
      </c>
      <c r="C20" s="18">
        <v>-385</v>
      </c>
      <c r="D20" s="19">
        <v>-213</v>
      </c>
      <c r="E20" s="313"/>
      <c r="F20" s="313"/>
      <c r="G20" s="313"/>
      <c r="H20" s="313"/>
    </row>
    <row r="21" spans="1:8" ht="16.2" thickBot="1">
      <c r="A21" s="146" t="s">
        <v>558</v>
      </c>
      <c r="B21" s="153" t="s">
        <v>190</v>
      </c>
      <c r="C21" s="361">
        <f>SUM(C11:C20)</f>
        <v>8965.6000000000058</v>
      </c>
      <c r="D21" s="362">
        <f>SUM(D11:D20)</f>
        <v>11952</v>
      </c>
      <c r="E21" s="313"/>
      <c r="F21" s="313"/>
      <c r="G21" s="313"/>
      <c r="H21" s="313"/>
    </row>
    <row r="22" spans="1:8" ht="16.2">
      <c r="A22" s="142" t="s">
        <v>441</v>
      </c>
      <c r="B22" s="154"/>
      <c r="C22" s="359"/>
      <c r="D22" s="360"/>
      <c r="E22" s="313"/>
      <c r="F22" s="313"/>
      <c r="G22" s="313"/>
      <c r="H22" s="313"/>
    </row>
    <row r="23" spans="1:8">
      <c r="A23" s="143" t="s">
        <v>442</v>
      </c>
      <c r="B23" s="151" t="s">
        <v>191</v>
      </c>
      <c r="C23" s="18">
        <v>-757</v>
      </c>
      <c r="D23" s="19">
        <v>-1308</v>
      </c>
      <c r="E23" s="313"/>
      <c r="F23" s="313"/>
      <c r="G23" s="313"/>
      <c r="H23" s="313"/>
    </row>
    <row r="24" spans="1:8">
      <c r="A24" s="143" t="s">
        <v>443</v>
      </c>
      <c r="B24" s="151" t="s">
        <v>192</v>
      </c>
      <c r="C24" s="18">
        <v>170</v>
      </c>
      <c r="D24" s="19">
        <v>144</v>
      </c>
      <c r="E24" s="313"/>
      <c r="F24" s="313"/>
      <c r="G24" s="313"/>
      <c r="H24" s="313"/>
    </row>
    <row r="25" spans="1:8">
      <c r="A25" s="143" t="s">
        <v>444</v>
      </c>
      <c r="B25" s="151" t="s">
        <v>193</v>
      </c>
      <c r="C25" s="18">
        <v>-150</v>
      </c>
      <c r="D25" s="19">
        <v>0</v>
      </c>
      <c r="E25" s="313"/>
      <c r="F25" s="313"/>
      <c r="G25" s="313"/>
      <c r="H25" s="313"/>
    </row>
    <row r="26" spans="1:8" ht="13.5" customHeight="1">
      <c r="A26" s="143" t="s">
        <v>445</v>
      </c>
      <c r="B26" s="151" t="s">
        <v>194</v>
      </c>
      <c r="C26" s="18">
        <v>0</v>
      </c>
      <c r="D26" s="19">
        <v>0</v>
      </c>
      <c r="E26" s="313"/>
      <c r="F26" s="313"/>
      <c r="G26" s="313"/>
      <c r="H26" s="313"/>
    </row>
    <row r="27" spans="1:8">
      <c r="A27" s="143" t="s">
        <v>525</v>
      </c>
      <c r="B27" s="151" t="s">
        <v>195</v>
      </c>
      <c r="C27" s="18">
        <v>6.4</v>
      </c>
      <c r="D27" s="19">
        <v>8</v>
      </c>
      <c r="E27" s="313"/>
      <c r="F27" s="313"/>
      <c r="G27" s="313"/>
      <c r="H27" s="313"/>
    </row>
    <row r="28" spans="1:8">
      <c r="A28" s="143" t="s">
        <v>446</v>
      </c>
      <c r="B28" s="151" t="s">
        <v>196</v>
      </c>
      <c r="C28" s="18">
        <v>0</v>
      </c>
      <c r="D28" s="19">
        <v>0</v>
      </c>
      <c r="E28" s="313"/>
      <c r="F28" s="313"/>
      <c r="G28" s="313"/>
      <c r="H28" s="313"/>
    </row>
    <row r="29" spans="1:8">
      <c r="A29" s="143" t="s">
        <v>447</v>
      </c>
      <c r="B29" s="151" t="s">
        <v>197</v>
      </c>
      <c r="C29" s="18">
        <v>0</v>
      </c>
      <c r="D29" s="19">
        <v>0</v>
      </c>
      <c r="E29" s="313"/>
      <c r="F29" s="313"/>
      <c r="G29" s="313"/>
      <c r="H29" s="313"/>
    </row>
    <row r="30" spans="1:8">
      <c r="A30" s="143" t="s">
        <v>550</v>
      </c>
      <c r="B30" s="151" t="s">
        <v>198</v>
      </c>
      <c r="C30" s="18">
        <v>0</v>
      </c>
      <c r="D30" s="19">
        <v>0</v>
      </c>
      <c r="E30" s="313"/>
      <c r="F30" s="313"/>
      <c r="G30" s="313"/>
      <c r="H30" s="313"/>
    </row>
    <row r="31" spans="1:8">
      <c r="A31" s="144" t="s">
        <v>440</v>
      </c>
      <c r="B31" s="151" t="s">
        <v>199</v>
      </c>
      <c r="C31" s="18">
        <v>0</v>
      </c>
      <c r="D31" s="19">
        <v>0</v>
      </c>
      <c r="E31" s="313"/>
      <c r="F31" s="313"/>
      <c r="G31" s="313"/>
      <c r="H31" s="313"/>
    </row>
    <row r="32" spans="1:8">
      <c r="A32" s="143" t="s">
        <v>448</v>
      </c>
      <c r="B32" s="151" t="s">
        <v>200</v>
      </c>
      <c r="C32" s="18">
        <v>0</v>
      </c>
      <c r="D32" s="19">
        <v>0</v>
      </c>
      <c r="E32" s="313"/>
      <c r="F32" s="313"/>
      <c r="G32" s="313"/>
      <c r="H32" s="313"/>
    </row>
    <row r="33" spans="1:8" ht="16.2" thickBot="1">
      <c r="A33" s="146" t="s">
        <v>449</v>
      </c>
      <c r="B33" s="153" t="s">
        <v>201</v>
      </c>
      <c r="C33" s="361">
        <f>SUM(C23:C32)</f>
        <v>-730.6</v>
      </c>
      <c r="D33" s="362">
        <f>SUM(D23:D32)</f>
        <v>-1156</v>
      </c>
      <c r="E33" s="313"/>
      <c r="F33" s="313"/>
      <c r="G33" s="313"/>
      <c r="H33" s="313"/>
    </row>
    <row r="34" spans="1:8" ht="16.2">
      <c r="A34" s="142" t="s">
        <v>450</v>
      </c>
      <c r="B34" s="155"/>
      <c r="C34" s="363"/>
      <c r="D34" s="364"/>
    </row>
    <row r="35" spans="1:8">
      <c r="A35" s="143" t="s">
        <v>451</v>
      </c>
      <c r="B35" s="151" t="s">
        <v>202</v>
      </c>
      <c r="C35" s="18">
        <v>0</v>
      </c>
      <c r="D35" s="19">
        <v>0</v>
      </c>
    </row>
    <row r="36" spans="1:8">
      <c r="A36" s="144" t="s">
        <v>452</v>
      </c>
      <c r="B36" s="151" t="s">
        <v>203</v>
      </c>
      <c r="C36" s="18">
        <v>0</v>
      </c>
      <c r="D36" s="19">
        <v>-74</v>
      </c>
    </row>
    <row r="37" spans="1:8">
      <c r="A37" s="143" t="s">
        <v>453</v>
      </c>
      <c r="B37" s="151" t="s">
        <v>204</v>
      </c>
      <c r="C37" s="18">
        <v>1081</v>
      </c>
      <c r="D37" s="19">
        <v>622</v>
      </c>
    </row>
    <row r="38" spans="1:8">
      <c r="A38" s="143" t="s">
        <v>454</v>
      </c>
      <c r="B38" s="151" t="s">
        <v>205</v>
      </c>
      <c r="C38" s="18">
        <v>-199</v>
      </c>
      <c r="D38" s="19">
        <v>-758</v>
      </c>
    </row>
    <row r="39" spans="1:8">
      <c r="A39" s="143" t="s">
        <v>455</v>
      </c>
      <c r="B39" s="151" t="s">
        <v>206</v>
      </c>
      <c r="C39" s="18">
        <v>-1536</v>
      </c>
      <c r="D39" s="19">
        <v>-1473</v>
      </c>
    </row>
    <row r="40" spans="1:8">
      <c r="A40" s="143" t="s">
        <v>456</v>
      </c>
      <c r="B40" s="151" t="s">
        <v>207</v>
      </c>
      <c r="C40" s="18">
        <v>-48</v>
      </c>
      <c r="D40" s="19">
        <v>-114</v>
      </c>
    </row>
    <row r="41" spans="1:8">
      <c r="A41" s="143" t="s">
        <v>551</v>
      </c>
      <c r="B41" s="151" t="s">
        <v>208</v>
      </c>
      <c r="C41" s="18">
        <v>0</v>
      </c>
      <c r="D41" s="19">
        <v>0</v>
      </c>
    </row>
    <row r="42" spans="1:8">
      <c r="A42" s="143" t="s">
        <v>457</v>
      </c>
      <c r="B42" s="151" t="s">
        <v>209</v>
      </c>
      <c r="C42" s="18">
        <v>-226</v>
      </c>
      <c r="D42" s="19">
        <v>-68</v>
      </c>
    </row>
    <row r="43" spans="1:8" ht="16.2" thickBot="1">
      <c r="A43" s="146" t="s">
        <v>458</v>
      </c>
      <c r="B43" s="156" t="s">
        <v>210</v>
      </c>
      <c r="C43" s="365">
        <f>SUM(C35:C42)</f>
        <v>-928</v>
      </c>
      <c r="D43" s="366">
        <f>SUM(D35:D42)</f>
        <v>-1865</v>
      </c>
    </row>
    <row r="44" spans="1:8" ht="16.2" thickBot="1">
      <c r="A44" s="147" t="s">
        <v>459</v>
      </c>
      <c r="B44" s="157" t="s">
        <v>211</v>
      </c>
      <c r="C44" s="367">
        <f>C43+C33+C21</f>
        <v>7307.0000000000055</v>
      </c>
      <c r="D44" s="368">
        <f>D43+D33+D21</f>
        <v>8931</v>
      </c>
    </row>
    <row r="45" spans="1:8" ht="16.8" thickBot="1">
      <c r="A45" s="143" t="s">
        <v>460</v>
      </c>
      <c r="B45" s="158" t="s">
        <v>212</v>
      </c>
      <c r="C45" s="87">
        <v>11762</v>
      </c>
      <c r="D45" s="409">
        <v>2199</v>
      </c>
    </row>
    <row r="46" spans="1:8" ht="16.8" thickBot="1">
      <c r="A46" s="143" t="s">
        <v>461</v>
      </c>
      <c r="B46" s="159" t="s">
        <v>213</v>
      </c>
      <c r="C46" s="369">
        <f>C45+C44</f>
        <v>19069.000000000007</v>
      </c>
      <c r="D46" s="370">
        <f>D45+D44</f>
        <v>11130</v>
      </c>
    </row>
    <row r="47" spans="1:8">
      <c r="A47" s="143" t="s">
        <v>462</v>
      </c>
      <c r="B47" s="160" t="s">
        <v>214</v>
      </c>
      <c r="C47" s="88">
        <f>+C46</f>
        <v>19069.000000000007</v>
      </c>
      <c r="D47" s="89">
        <f>+D46</f>
        <v>11130</v>
      </c>
    </row>
    <row r="48" spans="1:8" ht="16.2" thickBot="1">
      <c r="A48" s="148" t="s">
        <v>463</v>
      </c>
      <c r="B48" s="161" t="s">
        <v>215</v>
      </c>
      <c r="C48" s="90"/>
      <c r="D48" s="91"/>
    </row>
    <row r="49" spans="1:4">
      <c r="A49" s="314"/>
      <c r="B49" s="315"/>
      <c r="C49" s="316"/>
      <c r="D49" s="316"/>
    </row>
    <row r="50" spans="1:4">
      <c r="A50" s="317" t="s">
        <v>464</v>
      </c>
    </row>
    <row r="51" spans="1:4">
      <c r="A51" s="433" t="s">
        <v>465</v>
      </c>
      <c r="B51" s="433"/>
      <c r="C51" s="433"/>
      <c r="D51" s="433"/>
    </row>
    <row r="52" spans="1:4">
      <c r="A52" s="347"/>
      <c r="B52" s="347"/>
      <c r="C52" s="347"/>
      <c r="D52" s="347"/>
    </row>
    <row r="54" spans="1:4">
      <c r="A54" s="312" t="s">
        <v>242</v>
      </c>
      <c r="B54" s="373">
        <f>'2 - Income Statement'!B52</f>
        <v>44529</v>
      </c>
    </row>
    <row r="55" spans="1:4">
      <c r="B55" s="374"/>
    </row>
    <row r="56" spans="1:4">
      <c r="A56" s="312" t="s">
        <v>256</v>
      </c>
      <c r="B56" s="374" t="s">
        <v>515</v>
      </c>
    </row>
    <row r="57" spans="1:4">
      <c r="B57" s="374"/>
    </row>
    <row r="58" spans="1:4">
      <c r="A58" s="312" t="s">
        <v>247</v>
      </c>
      <c r="B58" s="374" t="s">
        <v>509</v>
      </c>
    </row>
  </sheetData>
  <mergeCells count="1">
    <mergeCell ref="A51:D51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1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  <ignoredErrors>
    <ignoredError sqref="C47:D4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7"/>
  <sheetViews>
    <sheetView tabSelected="1" zoomScale="75" zoomScaleNormal="75" workbookViewId="0">
      <selection activeCell="I18" sqref="I18"/>
    </sheetView>
  </sheetViews>
  <sheetFormatPr defaultColWidth="9.3984375" defaultRowHeight="15.6"/>
  <cols>
    <col min="1" max="1" width="50.59765625" style="268" customWidth="1"/>
    <col min="2" max="2" width="10.59765625" style="269" customWidth="1"/>
    <col min="3" max="3" width="10.59765625" style="270" customWidth="1"/>
    <col min="4" max="4" width="12.59765625" style="270" customWidth="1"/>
    <col min="5" max="8" width="11.59765625" style="270" customWidth="1"/>
    <col min="9" max="10" width="10.59765625" style="270" customWidth="1"/>
    <col min="11" max="11" width="11.09765625" style="270" customWidth="1"/>
    <col min="12" max="12" width="14.59765625" style="270" customWidth="1"/>
    <col min="13" max="13" width="16.8984375" style="270" customWidth="1"/>
    <col min="14" max="16384" width="9.3984375" style="270"/>
  </cols>
  <sheetData>
    <row r="1" spans="1:13" ht="15.75" customHeight="1">
      <c r="A1" s="276" t="s">
        <v>466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>
      <c r="A2" s="277" t="s">
        <v>507</v>
      </c>
      <c r="B2" s="136"/>
      <c r="C2" s="278"/>
      <c r="D2" s="136"/>
      <c r="E2" s="136"/>
      <c r="F2" s="279"/>
      <c r="G2" s="280"/>
      <c r="H2" s="280"/>
      <c r="I2" s="135"/>
    </row>
    <row r="3" spans="1:13">
      <c r="A3" s="281"/>
      <c r="B3" s="270"/>
      <c r="C3" s="278"/>
      <c r="D3" s="136"/>
      <c r="E3" s="136"/>
      <c r="F3" s="279"/>
      <c r="G3" s="282"/>
      <c r="H3" s="282"/>
      <c r="I3" s="135"/>
      <c r="K3" s="283"/>
      <c r="L3" s="284"/>
    </row>
    <row r="4" spans="1:13">
      <c r="A4" s="125" t="s">
        <v>517</v>
      </c>
      <c r="B4" s="270"/>
      <c r="C4" s="285"/>
      <c r="D4" s="286"/>
      <c r="E4" s="286"/>
      <c r="F4" s="286"/>
      <c r="G4" s="286"/>
      <c r="H4" s="286"/>
      <c r="I4" s="287"/>
      <c r="K4" s="288"/>
      <c r="L4" s="289"/>
    </row>
    <row r="5" spans="1:13">
      <c r="A5" s="125" t="s">
        <v>518</v>
      </c>
      <c r="B5" s="270"/>
      <c r="C5" s="138"/>
      <c r="D5" s="138"/>
      <c r="E5" s="138"/>
      <c r="F5" s="280"/>
      <c r="G5" s="282"/>
      <c r="H5" s="282"/>
      <c r="I5" s="290"/>
      <c r="K5" s="288"/>
      <c r="L5" s="291"/>
    </row>
    <row r="6" spans="1:13" ht="16.2" thickBot="1">
      <c r="A6" s="125" t="str">
        <f>'2 - Income Statement'!A6</f>
        <v>as of 30.09.2021</v>
      </c>
      <c r="B6" s="135"/>
      <c r="C6" s="292"/>
      <c r="D6" s="292"/>
      <c r="E6" s="292"/>
      <c r="F6" s="293"/>
      <c r="G6" s="293"/>
      <c r="H6" s="293"/>
      <c r="M6" s="294" t="s">
        <v>503</v>
      </c>
    </row>
    <row r="7" spans="1:13" s="275" customFormat="1" ht="32.1" customHeight="1">
      <c r="A7" s="415"/>
      <c r="B7" s="416"/>
      <c r="C7" s="417"/>
      <c r="D7" s="418" t="s">
        <v>467</v>
      </c>
      <c r="E7" s="417"/>
      <c r="F7" s="417"/>
      <c r="G7" s="417"/>
      <c r="H7" s="417"/>
      <c r="I7" s="417" t="s">
        <v>468</v>
      </c>
      <c r="J7" s="417"/>
      <c r="K7" s="419"/>
      <c r="L7" s="420"/>
      <c r="M7" s="421"/>
    </row>
    <row r="8" spans="1:13" s="275" customFormat="1" ht="32.1" customHeight="1">
      <c r="A8" s="422" t="s">
        <v>469</v>
      </c>
      <c r="B8" s="349" t="s">
        <v>470</v>
      </c>
      <c r="C8" s="350" t="s">
        <v>471</v>
      </c>
      <c r="D8" s="351" t="s">
        <v>552</v>
      </c>
      <c r="E8" s="350" t="s">
        <v>472</v>
      </c>
      <c r="F8" s="352" t="s">
        <v>473</v>
      </c>
      <c r="G8" s="352"/>
      <c r="H8" s="352"/>
      <c r="I8" s="348" t="s">
        <v>474</v>
      </c>
      <c r="J8" s="353" t="s">
        <v>475</v>
      </c>
      <c r="K8" s="350" t="s">
        <v>476</v>
      </c>
      <c r="L8" s="350" t="s">
        <v>477</v>
      </c>
      <c r="M8" s="423" t="s">
        <v>478</v>
      </c>
    </row>
    <row r="9" spans="1:13" s="275" customFormat="1">
      <c r="A9" s="424"/>
      <c r="B9" s="354"/>
      <c r="C9" s="352"/>
      <c r="D9" s="355"/>
      <c r="E9" s="352"/>
      <c r="F9" s="356" t="s">
        <v>479</v>
      </c>
      <c r="G9" s="356" t="s">
        <v>480</v>
      </c>
      <c r="H9" s="356" t="s">
        <v>295</v>
      </c>
      <c r="I9" s="352"/>
      <c r="J9" s="357"/>
      <c r="K9" s="352"/>
      <c r="L9" s="352"/>
      <c r="M9" s="425"/>
    </row>
    <row r="10" spans="1:13" s="275" customFormat="1" ht="16.2" thickBot="1">
      <c r="A10" s="92" t="s">
        <v>1</v>
      </c>
      <c r="B10" s="93"/>
      <c r="C10" s="94">
        <v>1</v>
      </c>
      <c r="D10" s="94">
        <v>2</v>
      </c>
      <c r="E10" s="94">
        <v>3</v>
      </c>
      <c r="F10" s="94">
        <v>4</v>
      </c>
      <c r="G10" s="94">
        <v>5</v>
      </c>
      <c r="H10" s="94">
        <v>6</v>
      </c>
      <c r="I10" s="94">
        <v>7</v>
      </c>
      <c r="J10" s="94">
        <v>8</v>
      </c>
      <c r="K10" s="94">
        <v>9</v>
      </c>
      <c r="L10" s="94">
        <v>10</v>
      </c>
      <c r="M10" s="95">
        <v>11</v>
      </c>
    </row>
    <row r="11" spans="1:13" s="275" customFormat="1">
      <c r="A11" s="426" t="s">
        <v>501</v>
      </c>
      <c r="B11" s="96"/>
      <c r="C11" s="97" t="s">
        <v>16</v>
      </c>
      <c r="D11" s="97" t="s">
        <v>16</v>
      </c>
      <c r="E11" s="97" t="s">
        <v>21</v>
      </c>
      <c r="F11" s="97" t="s">
        <v>24</v>
      </c>
      <c r="G11" s="97" t="s">
        <v>26</v>
      </c>
      <c r="H11" s="97" t="s">
        <v>28</v>
      </c>
      <c r="I11" s="97" t="s">
        <v>34</v>
      </c>
      <c r="J11" s="97" t="s">
        <v>35</v>
      </c>
      <c r="K11" s="98" t="s">
        <v>216</v>
      </c>
      <c r="L11" s="96" t="s">
        <v>46</v>
      </c>
      <c r="M11" s="99" t="s">
        <v>50</v>
      </c>
    </row>
    <row r="12" spans="1:13">
      <c r="A12" s="427" t="s">
        <v>481</v>
      </c>
      <c r="B12" s="100" t="s">
        <v>217</v>
      </c>
      <c r="C12" s="101">
        <v>12500</v>
      </c>
      <c r="D12" s="101">
        <v>0</v>
      </c>
      <c r="E12" s="101">
        <v>0</v>
      </c>
      <c r="F12" s="101">
        <v>341</v>
      </c>
      <c r="G12" s="101">
        <v>-520</v>
      </c>
      <c r="H12" s="81">
        <v>-13883</v>
      </c>
      <c r="I12" s="101">
        <v>16014</v>
      </c>
      <c r="J12" s="101">
        <v>0</v>
      </c>
      <c r="K12" s="81"/>
      <c r="L12" s="101">
        <v>14452</v>
      </c>
      <c r="M12" s="102">
        <v>0</v>
      </c>
    </row>
    <row r="13" spans="1:13">
      <c r="A13" s="427" t="s">
        <v>482</v>
      </c>
      <c r="B13" s="103" t="s">
        <v>218</v>
      </c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5">
        <v>0</v>
      </c>
      <c r="M13" s="106">
        <v>0</v>
      </c>
    </row>
    <row r="14" spans="1:13">
      <c r="A14" s="428" t="s">
        <v>483</v>
      </c>
      <c r="B14" s="103" t="s">
        <v>219</v>
      </c>
      <c r="C14" s="66"/>
      <c r="D14" s="66"/>
      <c r="E14" s="66"/>
      <c r="F14" s="66"/>
      <c r="G14" s="66"/>
      <c r="H14" s="66"/>
      <c r="I14" s="66"/>
      <c r="J14" s="66"/>
      <c r="K14" s="66"/>
      <c r="L14" s="101">
        <v>0</v>
      </c>
      <c r="M14" s="67"/>
    </row>
    <row r="15" spans="1:13">
      <c r="A15" s="428" t="s">
        <v>484</v>
      </c>
      <c r="B15" s="103" t="s">
        <v>220</v>
      </c>
      <c r="C15" s="66"/>
      <c r="D15" s="66"/>
      <c r="E15" s="66"/>
      <c r="F15" s="66"/>
      <c r="G15" s="66"/>
      <c r="H15" s="66"/>
      <c r="I15" s="66"/>
      <c r="J15" s="66"/>
      <c r="K15" s="66"/>
      <c r="L15" s="101">
        <v>0</v>
      </c>
      <c r="M15" s="67"/>
    </row>
    <row r="16" spans="1:13">
      <c r="A16" s="427" t="s">
        <v>485</v>
      </c>
      <c r="B16" s="100" t="s">
        <v>221</v>
      </c>
      <c r="C16" s="107">
        <v>12500</v>
      </c>
      <c r="D16" s="107">
        <v>0</v>
      </c>
      <c r="E16" s="107">
        <v>0</v>
      </c>
      <c r="F16" s="107">
        <v>341</v>
      </c>
      <c r="G16" s="107">
        <v>-520</v>
      </c>
      <c r="H16" s="107">
        <v>-13883</v>
      </c>
      <c r="I16" s="107">
        <v>16014</v>
      </c>
      <c r="J16" s="107">
        <v>0</v>
      </c>
      <c r="K16" s="107">
        <v>0</v>
      </c>
      <c r="L16" s="101">
        <v>14452</v>
      </c>
      <c r="M16" s="108">
        <v>0</v>
      </c>
    </row>
    <row r="17" spans="1:13">
      <c r="A17" s="427" t="s">
        <v>486</v>
      </c>
      <c r="B17" s="100" t="s">
        <v>222</v>
      </c>
      <c r="C17" s="109"/>
      <c r="D17" s="109"/>
      <c r="E17" s="109"/>
      <c r="F17" s="109"/>
      <c r="G17" s="109"/>
      <c r="H17" s="109"/>
      <c r="I17" s="101">
        <v>10336</v>
      </c>
      <c r="J17" s="101">
        <v>0</v>
      </c>
      <c r="K17" s="81"/>
      <c r="L17" s="101">
        <v>10336</v>
      </c>
      <c r="M17" s="82"/>
    </row>
    <row r="18" spans="1:13">
      <c r="A18" s="428" t="s">
        <v>487</v>
      </c>
      <c r="B18" s="103" t="s">
        <v>223</v>
      </c>
      <c r="C18" s="104">
        <v>0</v>
      </c>
      <c r="D18" s="104">
        <v>0</v>
      </c>
      <c r="E18" s="104">
        <v>0</v>
      </c>
      <c r="F18" s="104">
        <v>742</v>
      </c>
      <c r="G18" s="104">
        <v>0</v>
      </c>
      <c r="H18" s="104">
        <v>0</v>
      </c>
      <c r="I18" s="104">
        <v>-10992</v>
      </c>
      <c r="J18" s="104">
        <v>0</v>
      </c>
      <c r="K18" s="104">
        <v>0</v>
      </c>
      <c r="L18" s="101">
        <v>-10250</v>
      </c>
      <c r="M18" s="106">
        <v>0</v>
      </c>
    </row>
    <row r="19" spans="1:13">
      <c r="A19" s="429" t="s">
        <v>488</v>
      </c>
      <c r="B19" s="110" t="s">
        <v>224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-10250</v>
      </c>
      <c r="J19" s="66">
        <v>0</v>
      </c>
      <c r="K19" s="66">
        <v>0</v>
      </c>
      <c r="L19" s="101">
        <v>-10250</v>
      </c>
      <c r="M19" s="67"/>
    </row>
    <row r="20" spans="1:13">
      <c r="A20" s="429" t="s">
        <v>489</v>
      </c>
      <c r="B20" s="110" t="s">
        <v>225</v>
      </c>
      <c r="C20" s="66">
        <v>0</v>
      </c>
      <c r="D20" s="66">
        <v>0</v>
      </c>
      <c r="E20" s="66">
        <v>0</v>
      </c>
      <c r="F20" s="66">
        <v>742</v>
      </c>
      <c r="G20" s="66">
        <v>0</v>
      </c>
      <c r="H20" s="66">
        <v>0</v>
      </c>
      <c r="I20" s="66">
        <v>-742</v>
      </c>
      <c r="J20" s="66">
        <v>0</v>
      </c>
      <c r="K20" s="66">
        <v>0</v>
      </c>
      <c r="L20" s="101">
        <v>0</v>
      </c>
      <c r="M20" s="67"/>
    </row>
    <row r="21" spans="1:13">
      <c r="A21" s="428" t="s">
        <v>490</v>
      </c>
      <c r="B21" s="103" t="s">
        <v>226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101">
        <v>0</v>
      </c>
      <c r="M21" s="67"/>
    </row>
    <row r="22" spans="1:13" ht="31.2">
      <c r="A22" s="428" t="s">
        <v>491</v>
      </c>
      <c r="B22" s="103" t="s">
        <v>227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1">
        <v>0</v>
      </c>
      <c r="M22" s="106">
        <v>0</v>
      </c>
    </row>
    <row r="23" spans="1:13">
      <c r="A23" s="428" t="s">
        <v>492</v>
      </c>
      <c r="B23" s="103" t="s">
        <v>228</v>
      </c>
      <c r="C23" s="66"/>
      <c r="D23" s="66"/>
      <c r="E23" s="66"/>
      <c r="F23" s="66"/>
      <c r="G23" s="66"/>
      <c r="H23" s="66"/>
      <c r="I23" s="66"/>
      <c r="J23" s="66"/>
      <c r="K23" s="66"/>
      <c r="L23" s="101">
        <v>0</v>
      </c>
      <c r="M23" s="67"/>
    </row>
    <row r="24" spans="1:13">
      <c r="A24" s="428" t="s">
        <v>493</v>
      </c>
      <c r="B24" s="103" t="s">
        <v>229</v>
      </c>
      <c r="C24" s="66"/>
      <c r="D24" s="66"/>
      <c r="E24" s="66"/>
      <c r="F24" s="66"/>
      <c r="G24" s="66"/>
      <c r="H24" s="66"/>
      <c r="I24" s="66"/>
      <c r="J24" s="66"/>
      <c r="K24" s="66"/>
      <c r="L24" s="101">
        <v>0</v>
      </c>
      <c r="M24" s="67"/>
    </row>
    <row r="25" spans="1:13">
      <c r="A25" s="428" t="s">
        <v>494</v>
      </c>
      <c r="B25" s="103" t="s">
        <v>230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1">
        <v>0</v>
      </c>
      <c r="M25" s="106">
        <v>0</v>
      </c>
    </row>
    <row r="26" spans="1:13">
      <c r="A26" s="428" t="s">
        <v>492</v>
      </c>
      <c r="B26" s="103" t="s">
        <v>231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101">
        <v>0</v>
      </c>
      <c r="M26" s="67"/>
    </row>
    <row r="27" spans="1:13">
      <c r="A27" s="428" t="s">
        <v>493</v>
      </c>
      <c r="B27" s="103" t="s">
        <v>232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101">
        <v>0</v>
      </c>
      <c r="M27" s="67"/>
    </row>
    <row r="28" spans="1:13">
      <c r="A28" s="428" t="s">
        <v>495</v>
      </c>
      <c r="B28" s="103" t="s">
        <v>233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101">
        <v>0</v>
      </c>
      <c r="M28" s="67"/>
    </row>
    <row r="29" spans="1:13">
      <c r="A29" s="428" t="s">
        <v>496</v>
      </c>
      <c r="B29" s="103" t="s">
        <v>234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101">
        <v>0</v>
      </c>
      <c r="M29" s="67"/>
    </row>
    <row r="30" spans="1:13">
      <c r="A30" s="427" t="s">
        <v>497</v>
      </c>
      <c r="B30" s="100" t="s">
        <v>235</v>
      </c>
      <c r="C30" s="107">
        <v>12500</v>
      </c>
      <c r="D30" s="107">
        <v>0</v>
      </c>
      <c r="E30" s="107">
        <v>0</v>
      </c>
      <c r="F30" s="107">
        <v>1083</v>
      </c>
      <c r="G30" s="107">
        <v>-520</v>
      </c>
      <c r="H30" s="107">
        <v>-13883</v>
      </c>
      <c r="I30" s="107">
        <v>15358</v>
      </c>
      <c r="J30" s="107">
        <v>0</v>
      </c>
      <c r="K30" s="107">
        <v>0</v>
      </c>
      <c r="L30" s="101">
        <v>14538</v>
      </c>
      <c r="M30" s="108">
        <v>0</v>
      </c>
    </row>
    <row r="31" spans="1:13" ht="31.2">
      <c r="A31" s="428" t="s">
        <v>498</v>
      </c>
      <c r="B31" s="103" t="s">
        <v>236</v>
      </c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101">
        <v>0</v>
      </c>
      <c r="M31" s="67"/>
    </row>
    <row r="32" spans="1:13" ht="31.8" thickBot="1">
      <c r="A32" s="428" t="s">
        <v>499</v>
      </c>
      <c r="B32" s="111" t="s">
        <v>237</v>
      </c>
      <c r="C32" s="112">
        <v>0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3">
        <v>0</v>
      </c>
      <c r="M32" s="114"/>
    </row>
    <row r="33" spans="1:13" ht="16.2" thickBot="1">
      <c r="A33" s="430" t="s">
        <v>500</v>
      </c>
      <c r="B33" s="115" t="s">
        <v>238</v>
      </c>
      <c r="C33" s="116">
        <v>12500</v>
      </c>
      <c r="D33" s="116">
        <v>0</v>
      </c>
      <c r="E33" s="116">
        <v>0</v>
      </c>
      <c r="F33" s="116">
        <v>1083</v>
      </c>
      <c r="G33" s="116">
        <v>-520</v>
      </c>
      <c r="H33" s="116">
        <v>-13883</v>
      </c>
      <c r="I33" s="116">
        <v>15358</v>
      </c>
      <c r="J33" s="116">
        <v>0</v>
      </c>
      <c r="K33" s="116">
        <v>0</v>
      </c>
      <c r="L33" s="117">
        <v>14538</v>
      </c>
      <c r="M33" s="118">
        <v>0</v>
      </c>
    </row>
    <row r="34" spans="1:13">
      <c r="A34" s="272"/>
      <c r="B34" s="273"/>
      <c r="C34" s="274"/>
      <c r="D34" s="274"/>
      <c r="E34" s="274"/>
      <c r="F34" s="274"/>
      <c r="G34" s="274"/>
      <c r="H34" s="274"/>
      <c r="I34" s="274"/>
      <c r="J34" s="274"/>
      <c r="K34" s="274"/>
      <c r="L34" s="271"/>
      <c r="M34" s="271"/>
    </row>
    <row r="35" spans="1:13">
      <c r="A35" s="410" t="s">
        <v>502</v>
      </c>
      <c r="B35" s="411"/>
      <c r="C35" s="411"/>
      <c r="D35" s="411"/>
      <c r="E35" s="411"/>
      <c r="F35" s="411"/>
      <c r="G35" s="411"/>
      <c r="H35" s="411"/>
      <c r="I35" s="411"/>
      <c r="J35" s="411"/>
      <c r="K35" s="274"/>
      <c r="L35" s="271"/>
      <c r="M35" s="271"/>
    </row>
    <row r="36" spans="1:13">
      <c r="M36" s="271"/>
    </row>
    <row r="37" spans="1:13">
      <c r="A37" s="270"/>
      <c r="B37" s="270"/>
      <c r="M37" s="271"/>
    </row>
    <row r="38" spans="1:13">
      <c r="A38" s="270"/>
      <c r="B38" s="270"/>
      <c r="M38" s="271"/>
    </row>
    <row r="39" spans="1:13">
      <c r="A39" s="312" t="s">
        <v>242</v>
      </c>
      <c r="B39" s="373">
        <f>'3 - Cash Flow Statement'!B54</f>
        <v>44529</v>
      </c>
      <c r="M39" s="271"/>
    </row>
    <row r="40" spans="1:13">
      <c r="A40" s="312"/>
      <c r="B40" s="374"/>
      <c r="M40" s="271"/>
    </row>
    <row r="41" spans="1:13">
      <c r="A41" s="312" t="s">
        <v>256</v>
      </c>
      <c r="B41" s="374" t="s">
        <v>515</v>
      </c>
      <c r="M41" s="271"/>
    </row>
    <row r="42" spans="1:13">
      <c r="A42" s="312"/>
      <c r="B42" s="374"/>
      <c r="M42" s="271"/>
    </row>
    <row r="43" spans="1:13">
      <c r="A43" s="312" t="s">
        <v>247</v>
      </c>
      <c r="B43" s="374" t="s">
        <v>509</v>
      </c>
      <c r="M43" s="271"/>
    </row>
    <row r="44" spans="1:13">
      <c r="A44" s="270"/>
      <c r="B44" s="270"/>
      <c r="M44" s="271"/>
    </row>
    <row r="45" spans="1:13">
      <c r="A45" s="270"/>
      <c r="B45" s="270"/>
      <c r="M45" s="271"/>
    </row>
    <row r="46" spans="1:13">
      <c r="A46" s="270"/>
      <c r="B46" s="270"/>
      <c r="M46" s="271"/>
    </row>
    <row r="47" spans="1:13">
      <c r="A47" s="270"/>
      <c r="B47" s="270"/>
      <c r="M47" s="271"/>
    </row>
    <row r="48" spans="1:13">
      <c r="A48" s="270"/>
      <c r="B48" s="270"/>
      <c r="M48" s="271"/>
    </row>
    <row r="49" spans="1:13">
      <c r="A49" s="270"/>
      <c r="B49" s="270"/>
      <c r="M49" s="271"/>
    </row>
    <row r="50" spans="1:13">
      <c r="A50" s="270"/>
      <c r="B50" s="270"/>
      <c r="M50" s="271"/>
    </row>
    <row r="51" spans="1:13">
      <c r="A51" s="270"/>
      <c r="B51" s="270"/>
      <c r="M51" s="271"/>
    </row>
    <row r="52" spans="1:13">
      <c r="A52" s="270"/>
      <c r="B52" s="270"/>
      <c r="M52" s="271"/>
    </row>
    <row r="53" spans="1:13">
      <c r="A53" s="270"/>
      <c r="B53" s="270"/>
      <c r="M53" s="271"/>
    </row>
    <row r="54" spans="1:13">
      <c r="A54" s="270"/>
      <c r="B54" s="270"/>
      <c r="M54" s="271"/>
    </row>
    <row r="55" spans="1:13">
      <c r="A55" s="270"/>
      <c r="B55" s="270"/>
      <c r="M55" s="271"/>
    </row>
    <row r="56" spans="1:13">
      <c r="A56" s="270"/>
      <c r="B56" s="270"/>
      <c r="M56" s="271"/>
    </row>
    <row r="57" spans="1:13">
      <c r="A57" s="270"/>
      <c r="B57" s="270"/>
      <c r="M57" s="271"/>
    </row>
    <row r="58" spans="1:13">
      <c r="A58" s="270"/>
      <c r="B58" s="270"/>
      <c r="M58" s="271"/>
    </row>
    <row r="59" spans="1:13">
      <c r="A59" s="270"/>
      <c r="B59" s="270"/>
      <c r="M59" s="271"/>
    </row>
    <row r="60" spans="1:13">
      <c r="A60" s="270"/>
      <c r="B60" s="270"/>
      <c r="M60" s="271"/>
    </row>
    <row r="61" spans="1:13">
      <c r="A61" s="270"/>
      <c r="B61" s="270"/>
      <c r="M61" s="271"/>
    </row>
    <row r="62" spans="1:13">
      <c r="A62" s="270"/>
      <c r="B62" s="270"/>
      <c r="M62" s="271"/>
    </row>
    <row r="63" spans="1:13">
      <c r="A63" s="270"/>
      <c r="B63" s="270"/>
      <c r="M63" s="271"/>
    </row>
    <row r="64" spans="1:13">
      <c r="A64" s="270"/>
      <c r="B64" s="270"/>
      <c r="M64" s="271"/>
    </row>
    <row r="65" spans="1:13">
      <c r="A65" s="270"/>
      <c r="B65" s="270"/>
      <c r="M65" s="271"/>
    </row>
    <row r="66" spans="1:13">
      <c r="A66" s="270"/>
      <c r="B66" s="270"/>
      <c r="M66" s="271"/>
    </row>
    <row r="67" spans="1:13">
      <c r="A67" s="270"/>
      <c r="B67" s="270"/>
      <c r="M67" s="271"/>
    </row>
    <row r="68" spans="1:13">
      <c r="A68" s="270"/>
      <c r="B68" s="270"/>
      <c r="M68" s="271"/>
    </row>
    <row r="69" spans="1:13">
      <c r="A69" s="270"/>
      <c r="B69" s="270"/>
      <c r="M69" s="271"/>
    </row>
    <row r="70" spans="1:13">
      <c r="A70" s="270"/>
      <c r="B70" s="270"/>
      <c r="M70" s="271"/>
    </row>
    <row r="71" spans="1:13">
      <c r="A71" s="270"/>
      <c r="B71" s="270"/>
      <c r="M71" s="271"/>
    </row>
    <row r="72" spans="1:13">
      <c r="A72" s="270"/>
      <c r="B72" s="270"/>
      <c r="M72" s="271"/>
    </row>
    <row r="73" spans="1:13">
      <c r="A73" s="270"/>
      <c r="B73" s="270"/>
      <c r="M73" s="271"/>
    </row>
    <row r="74" spans="1:13">
      <c r="A74" s="270"/>
      <c r="B74" s="270"/>
      <c r="M74" s="271"/>
    </row>
    <row r="75" spans="1:13">
      <c r="A75" s="270"/>
      <c r="B75" s="270"/>
      <c r="M75" s="271"/>
    </row>
    <row r="76" spans="1:13">
      <c r="A76" s="270"/>
      <c r="B76" s="270"/>
      <c r="M76" s="271"/>
    </row>
    <row r="77" spans="1:13">
      <c r="A77" s="270"/>
      <c r="B77" s="270"/>
      <c r="M77" s="271"/>
    </row>
    <row r="78" spans="1:13">
      <c r="A78" s="270"/>
      <c r="B78" s="270"/>
      <c r="M78" s="271"/>
    </row>
    <row r="79" spans="1:13">
      <c r="A79" s="270"/>
      <c r="B79" s="270"/>
      <c r="M79" s="271"/>
    </row>
    <row r="80" spans="1:13">
      <c r="A80" s="270"/>
      <c r="B80" s="270"/>
      <c r="M80" s="271"/>
    </row>
    <row r="81" spans="1:13">
      <c r="A81" s="270"/>
      <c r="B81" s="270"/>
      <c r="M81" s="271"/>
    </row>
    <row r="82" spans="1:13">
      <c r="A82" s="270"/>
      <c r="B82" s="270"/>
      <c r="M82" s="271"/>
    </row>
    <row r="83" spans="1:13">
      <c r="A83" s="270"/>
      <c r="B83" s="270"/>
      <c r="M83" s="271"/>
    </row>
    <row r="84" spans="1:13">
      <c r="A84" s="270"/>
      <c r="B84" s="270"/>
      <c r="M84" s="271"/>
    </row>
    <row r="85" spans="1:13">
      <c r="A85" s="270"/>
      <c r="B85" s="270"/>
      <c r="M85" s="271"/>
    </row>
    <row r="86" spans="1:13">
      <c r="A86" s="270"/>
      <c r="B86" s="270"/>
      <c r="M86" s="271"/>
    </row>
    <row r="87" spans="1:13">
      <c r="A87" s="270"/>
      <c r="B87" s="270"/>
      <c r="M87" s="271"/>
    </row>
    <row r="88" spans="1:13">
      <c r="A88" s="270"/>
      <c r="B88" s="270"/>
      <c r="M88" s="271"/>
    </row>
    <row r="89" spans="1:13">
      <c r="A89" s="270"/>
      <c r="B89" s="270"/>
      <c r="M89" s="271"/>
    </row>
    <row r="90" spans="1:13">
      <c r="A90" s="270"/>
      <c r="B90" s="270"/>
      <c r="M90" s="271"/>
    </row>
    <row r="91" spans="1:13">
      <c r="A91" s="270"/>
      <c r="B91" s="270"/>
      <c r="M91" s="271"/>
    </row>
    <row r="92" spans="1:13">
      <c r="A92" s="270"/>
      <c r="B92" s="270"/>
      <c r="M92" s="271"/>
    </row>
    <row r="93" spans="1:13">
      <c r="A93" s="270"/>
      <c r="B93" s="270"/>
      <c r="M93" s="271"/>
    </row>
    <row r="94" spans="1:13">
      <c r="A94" s="270"/>
      <c r="B94" s="270"/>
      <c r="M94" s="271"/>
    </row>
    <row r="95" spans="1:13">
      <c r="A95" s="270"/>
      <c r="B95" s="270"/>
      <c r="M95" s="271"/>
    </row>
    <row r="96" spans="1:13">
      <c r="A96" s="270"/>
      <c r="B96" s="270"/>
      <c r="M96" s="271"/>
    </row>
    <row r="97" spans="1:13">
      <c r="A97" s="270"/>
      <c r="B97" s="270"/>
      <c r="M97" s="271"/>
    </row>
    <row r="98" spans="1:13">
      <c r="A98" s="270"/>
      <c r="B98" s="270"/>
      <c r="M98" s="271"/>
    </row>
    <row r="99" spans="1:13">
      <c r="A99" s="270"/>
      <c r="B99" s="270"/>
      <c r="M99" s="271"/>
    </row>
    <row r="100" spans="1:13">
      <c r="A100" s="270"/>
      <c r="B100" s="270"/>
      <c r="M100" s="271"/>
    </row>
    <row r="101" spans="1:13">
      <c r="A101" s="270"/>
      <c r="B101" s="270"/>
      <c r="M101" s="271"/>
    </row>
    <row r="102" spans="1:13">
      <c r="A102" s="270"/>
      <c r="B102" s="270"/>
      <c r="M102" s="271"/>
    </row>
    <row r="103" spans="1:13">
      <c r="A103" s="270"/>
      <c r="B103" s="270"/>
      <c r="M103" s="271"/>
    </row>
    <row r="104" spans="1:13">
      <c r="A104" s="270"/>
      <c r="B104" s="270"/>
      <c r="M104" s="271"/>
    </row>
    <row r="105" spans="1:13">
      <c r="A105" s="270"/>
      <c r="B105" s="270"/>
      <c r="M105" s="271"/>
    </row>
    <row r="106" spans="1:13">
      <c r="A106" s="270"/>
      <c r="B106" s="270"/>
      <c r="M106" s="271"/>
    </row>
    <row r="107" spans="1:13">
      <c r="A107" s="270"/>
      <c r="B107" s="270"/>
      <c r="M107" s="271"/>
    </row>
    <row r="108" spans="1:13">
      <c r="A108" s="270"/>
      <c r="B108" s="270"/>
      <c r="M108" s="271"/>
    </row>
    <row r="109" spans="1:13">
      <c r="A109" s="270"/>
      <c r="B109" s="270"/>
      <c r="M109" s="271"/>
    </row>
    <row r="110" spans="1:13">
      <c r="A110" s="270"/>
      <c r="B110" s="270"/>
      <c r="M110" s="271"/>
    </row>
    <row r="111" spans="1:13">
      <c r="A111" s="270"/>
      <c r="B111" s="270"/>
      <c r="M111" s="271"/>
    </row>
    <row r="112" spans="1:13">
      <c r="A112" s="270"/>
      <c r="B112" s="270"/>
      <c r="M112" s="271"/>
    </row>
    <row r="113" spans="1:13">
      <c r="A113" s="270"/>
      <c r="B113" s="270"/>
      <c r="M113" s="271"/>
    </row>
    <row r="114" spans="1:13">
      <c r="A114" s="270"/>
      <c r="B114" s="270"/>
      <c r="M114" s="271"/>
    </row>
    <row r="115" spans="1:13">
      <c r="A115" s="270"/>
      <c r="B115" s="270"/>
      <c r="M115" s="271"/>
    </row>
    <row r="116" spans="1:13">
      <c r="A116" s="270"/>
      <c r="B116" s="270"/>
      <c r="M116" s="271"/>
    </row>
    <row r="117" spans="1:13">
      <c r="A117" s="270"/>
      <c r="B117" s="270"/>
      <c r="M117" s="271"/>
    </row>
    <row r="118" spans="1:13">
      <c r="A118" s="270"/>
      <c r="B118" s="270"/>
      <c r="M118" s="271"/>
    </row>
    <row r="119" spans="1:13">
      <c r="A119" s="270"/>
      <c r="B119" s="270"/>
      <c r="M119" s="271"/>
    </row>
    <row r="120" spans="1:13">
      <c r="A120" s="270"/>
      <c r="B120" s="270"/>
      <c r="M120" s="271"/>
    </row>
    <row r="121" spans="1:13">
      <c r="A121" s="270"/>
      <c r="B121" s="270"/>
      <c r="M121" s="271"/>
    </row>
    <row r="122" spans="1:13">
      <c r="A122" s="270"/>
      <c r="B122" s="270"/>
      <c r="M122" s="271"/>
    </row>
    <row r="123" spans="1:13">
      <c r="A123" s="270"/>
      <c r="B123" s="270"/>
      <c r="M123" s="271"/>
    </row>
    <row r="124" spans="1:13">
      <c r="A124" s="270"/>
      <c r="B124" s="270"/>
      <c r="M124" s="271"/>
    </row>
    <row r="125" spans="1:13">
      <c r="A125" s="270"/>
      <c r="B125" s="270"/>
      <c r="M125" s="271"/>
    </row>
    <row r="126" spans="1:13">
      <c r="A126" s="270"/>
      <c r="B126" s="270"/>
      <c r="M126" s="271"/>
    </row>
    <row r="127" spans="1:13">
      <c r="A127" s="270"/>
      <c r="B127" s="270"/>
      <c r="M127" s="271"/>
    </row>
    <row r="128" spans="1:13">
      <c r="A128" s="270"/>
      <c r="B128" s="270"/>
      <c r="M128" s="271"/>
    </row>
    <row r="129" spans="1:13">
      <c r="A129" s="270"/>
      <c r="B129" s="270"/>
      <c r="M129" s="271"/>
    </row>
    <row r="130" spans="1:13">
      <c r="A130" s="270"/>
      <c r="B130" s="270"/>
      <c r="M130" s="271"/>
    </row>
    <row r="131" spans="1:13">
      <c r="A131" s="270"/>
      <c r="B131" s="270"/>
      <c r="M131" s="271"/>
    </row>
    <row r="132" spans="1:13">
      <c r="A132" s="270"/>
      <c r="B132" s="270"/>
      <c r="M132" s="271"/>
    </row>
    <row r="133" spans="1:13">
      <c r="A133" s="270"/>
      <c r="B133" s="270"/>
      <c r="M133" s="271"/>
    </row>
    <row r="134" spans="1:13">
      <c r="A134" s="270"/>
      <c r="B134" s="270"/>
      <c r="M134" s="271"/>
    </row>
    <row r="135" spans="1:13">
      <c r="A135" s="270"/>
      <c r="B135" s="270"/>
      <c r="M135" s="271"/>
    </row>
    <row r="136" spans="1:13">
      <c r="A136" s="270"/>
      <c r="B136" s="270"/>
      <c r="M136" s="271"/>
    </row>
    <row r="137" spans="1:13">
      <c r="A137" s="270"/>
      <c r="B137" s="270"/>
      <c r="M137" s="271"/>
    </row>
    <row r="138" spans="1:13">
      <c r="A138" s="270"/>
      <c r="B138" s="270"/>
      <c r="M138" s="271"/>
    </row>
    <row r="139" spans="1:13">
      <c r="A139" s="270"/>
      <c r="B139" s="270"/>
      <c r="M139" s="271"/>
    </row>
    <row r="140" spans="1:13">
      <c r="A140" s="270"/>
      <c r="B140" s="270"/>
      <c r="M140" s="271"/>
    </row>
    <row r="141" spans="1:13">
      <c r="A141" s="270"/>
      <c r="B141" s="270"/>
      <c r="M141" s="271"/>
    </row>
    <row r="142" spans="1:13">
      <c r="A142" s="270"/>
      <c r="B142" s="270"/>
      <c r="M142" s="271"/>
    </row>
    <row r="143" spans="1:13">
      <c r="A143" s="270"/>
      <c r="B143" s="270"/>
      <c r="M143" s="271"/>
    </row>
    <row r="144" spans="1:13">
      <c r="A144" s="270"/>
      <c r="B144" s="270"/>
      <c r="M144" s="271"/>
    </row>
    <row r="145" spans="1:13">
      <c r="A145" s="270"/>
      <c r="B145" s="270"/>
      <c r="M145" s="271"/>
    </row>
    <row r="146" spans="1:13">
      <c r="A146" s="270"/>
      <c r="B146" s="270"/>
      <c r="M146" s="271"/>
    </row>
    <row r="147" spans="1:13">
      <c r="A147" s="270"/>
      <c r="B147" s="270"/>
      <c r="M147" s="271"/>
    </row>
    <row r="148" spans="1:13">
      <c r="A148" s="270"/>
      <c r="B148" s="270"/>
      <c r="M148" s="271"/>
    </row>
    <row r="149" spans="1:13">
      <c r="A149" s="270"/>
      <c r="B149" s="270"/>
      <c r="M149" s="271"/>
    </row>
    <row r="150" spans="1:13">
      <c r="A150" s="270"/>
      <c r="B150" s="270"/>
      <c r="M150" s="271"/>
    </row>
    <row r="151" spans="1:13">
      <c r="A151" s="270"/>
      <c r="B151" s="270"/>
      <c r="M151" s="271"/>
    </row>
    <row r="152" spans="1:13">
      <c r="A152" s="270"/>
      <c r="B152" s="270"/>
      <c r="M152" s="271"/>
    </row>
    <row r="153" spans="1:13">
      <c r="A153" s="270"/>
      <c r="B153" s="270"/>
      <c r="M153" s="271"/>
    </row>
    <row r="154" spans="1:13">
      <c r="A154" s="270"/>
      <c r="B154" s="270"/>
      <c r="M154" s="271"/>
    </row>
    <row r="155" spans="1:13">
      <c r="A155" s="270"/>
      <c r="B155" s="270"/>
      <c r="M155" s="271"/>
    </row>
    <row r="156" spans="1:13">
      <c r="A156" s="270"/>
      <c r="B156" s="270"/>
      <c r="M156" s="271"/>
    </row>
    <row r="157" spans="1:13">
      <c r="A157" s="270"/>
      <c r="B157" s="270"/>
      <c r="M157" s="271"/>
    </row>
    <row r="158" spans="1:13">
      <c r="A158" s="270"/>
      <c r="B158" s="270"/>
      <c r="M158" s="271"/>
    </row>
    <row r="159" spans="1:13">
      <c r="A159" s="270"/>
      <c r="B159" s="270"/>
      <c r="M159" s="271"/>
    </row>
    <row r="160" spans="1:13">
      <c r="A160" s="270"/>
      <c r="B160" s="270"/>
      <c r="M160" s="271"/>
    </row>
    <row r="161" spans="1:13">
      <c r="A161" s="270"/>
      <c r="B161" s="270"/>
      <c r="M161" s="271"/>
    </row>
    <row r="162" spans="1:13">
      <c r="A162" s="270"/>
      <c r="B162" s="270"/>
      <c r="M162" s="271"/>
    </row>
    <row r="163" spans="1:13">
      <c r="A163" s="270"/>
      <c r="B163" s="270"/>
      <c r="M163" s="271"/>
    </row>
    <row r="164" spans="1:13">
      <c r="A164" s="270"/>
      <c r="B164" s="270"/>
      <c r="M164" s="271"/>
    </row>
    <row r="165" spans="1:13">
      <c r="A165" s="270"/>
      <c r="B165" s="270"/>
      <c r="M165" s="271"/>
    </row>
    <row r="166" spans="1:13">
      <c r="A166" s="270"/>
      <c r="B166" s="270"/>
      <c r="M166" s="271"/>
    </row>
    <row r="167" spans="1:13">
      <c r="A167" s="270"/>
      <c r="B167" s="270"/>
      <c r="M167" s="271"/>
    </row>
    <row r="168" spans="1:13">
      <c r="A168" s="270"/>
      <c r="B168" s="270"/>
      <c r="M168" s="271"/>
    </row>
    <row r="169" spans="1:13">
      <c r="A169" s="270"/>
      <c r="B169" s="270"/>
      <c r="M169" s="271"/>
    </row>
    <row r="170" spans="1:13">
      <c r="A170" s="270"/>
      <c r="B170" s="270"/>
      <c r="M170" s="271"/>
    </row>
    <row r="171" spans="1:13">
      <c r="A171" s="270"/>
      <c r="B171" s="270"/>
      <c r="M171" s="271"/>
    </row>
    <row r="172" spans="1:13">
      <c r="A172" s="270"/>
      <c r="B172" s="270"/>
      <c r="M172" s="271"/>
    </row>
    <row r="173" spans="1:13">
      <c r="A173" s="270"/>
      <c r="B173" s="270"/>
      <c r="M173" s="271"/>
    </row>
    <row r="174" spans="1:13">
      <c r="A174" s="270"/>
      <c r="B174" s="270"/>
      <c r="M174" s="271"/>
    </row>
    <row r="175" spans="1:13">
      <c r="A175" s="270"/>
      <c r="B175" s="270"/>
      <c r="M175" s="271"/>
    </row>
    <row r="176" spans="1:13">
      <c r="A176" s="270"/>
      <c r="B176" s="270"/>
      <c r="M176" s="271"/>
    </row>
    <row r="177" spans="1:13">
      <c r="A177" s="270"/>
      <c r="B177" s="270"/>
      <c r="M177" s="271"/>
    </row>
    <row r="178" spans="1:13">
      <c r="A178" s="270"/>
      <c r="B178" s="270"/>
      <c r="M178" s="271"/>
    </row>
    <row r="179" spans="1:13">
      <c r="A179" s="270"/>
      <c r="B179" s="270"/>
      <c r="M179" s="271"/>
    </row>
    <row r="180" spans="1:13">
      <c r="A180" s="270"/>
      <c r="B180" s="270"/>
      <c r="M180" s="271"/>
    </row>
    <row r="181" spans="1:13">
      <c r="A181" s="270"/>
      <c r="B181" s="270"/>
      <c r="M181" s="271"/>
    </row>
    <row r="182" spans="1:13">
      <c r="A182" s="270"/>
      <c r="B182" s="270"/>
      <c r="M182" s="271"/>
    </row>
    <row r="183" spans="1:13">
      <c r="A183" s="270"/>
      <c r="B183" s="270"/>
      <c r="M183" s="271"/>
    </row>
    <row r="184" spans="1:13">
      <c r="A184" s="270"/>
      <c r="B184" s="270"/>
      <c r="M184" s="271"/>
    </row>
    <row r="185" spans="1:13">
      <c r="A185" s="270"/>
      <c r="B185" s="270"/>
      <c r="M185" s="271"/>
    </row>
    <row r="186" spans="1:13">
      <c r="A186" s="270"/>
      <c r="B186" s="270"/>
      <c r="M186" s="271"/>
    </row>
    <row r="187" spans="1:13">
      <c r="A187" s="270"/>
      <c r="B187" s="270"/>
      <c r="M187" s="271"/>
    </row>
    <row r="188" spans="1:13">
      <c r="A188" s="270"/>
      <c r="B188" s="270"/>
      <c r="M188" s="271"/>
    </row>
    <row r="189" spans="1:13">
      <c r="A189" s="270"/>
      <c r="B189" s="270"/>
      <c r="M189" s="271"/>
    </row>
    <row r="190" spans="1:13">
      <c r="A190" s="270"/>
      <c r="B190" s="270"/>
      <c r="M190" s="271"/>
    </row>
    <row r="191" spans="1:13">
      <c r="A191" s="270"/>
      <c r="B191" s="270"/>
      <c r="M191" s="271"/>
    </row>
    <row r="192" spans="1:13">
      <c r="A192" s="270"/>
      <c r="B192" s="270"/>
      <c r="M192" s="271"/>
    </row>
    <row r="193" spans="1:13">
      <c r="A193" s="270"/>
      <c r="B193" s="270"/>
      <c r="M193" s="271"/>
    </row>
    <row r="194" spans="1:13">
      <c r="A194" s="270"/>
      <c r="B194" s="270"/>
      <c r="M194" s="271"/>
    </row>
    <row r="195" spans="1:13">
      <c r="A195" s="270"/>
      <c r="B195" s="270"/>
      <c r="M195" s="271"/>
    </row>
    <row r="196" spans="1:13">
      <c r="A196" s="270"/>
      <c r="B196" s="270"/>
      <c r="M196" s="271"/>
    </row>
    <row r="197" spans="1:13">
      <c r="A197" s="270"/>
      <c r="B197" s="270"/>
      <c r="M197" s="271"/>
    </row>
    <row r="198" spans="1:13">
      <c r="A198" s="270"/>
      <c r="B198" s="270"/>
      <c r="M198" s="271"/>
    </row>
    <row r="199" spans="1:13">
      <c r="A199" s="270"/>
      <c r="B199" s="270"/>
      <c r="M199" s="271"/>
    </row>
    <row r="200" spans="1:13">
      <c r="A200" s="270"/>
      <c r="B200" s="270"/>
      <c r="M200" s="271"/>
    </row>
    <row r="201" spans="1:13">
      <c r="A201" s="270"/>
      <c r="B201" s="270"/>
      <c r="M201" s="271"/>
    </row>
    <row r="202" spans="1:13">
      <c r="A202" s="270"/>
      <c r="B202" s="270"/>
      <c r="M202" s="271"/>
    </row>
    <row r="203" spans="1:13">
      <c r="A203" s="270"/>
      <c r="B203" s="270"/>
      <c r="M203" s="271"/>
    </row>
    <row r="204" spans="1:13">
      <c r="A204" s="270"/>
      <c r="B204" s="270"/>
      <c r="M204" s="271"/>
    </row>
    <row r="205" spans="1:13">
      <c r="A205" s="270"/>
      <c r="B205" s="270"/>
      <c r="M205" s="271"/>
    </row>
    <row r="206" spans="1:13">
      <c r="A206" s="270"/>
      <c r="B206" s="270"/>
      <c r="M206" s="271"/>
    </row>
    <row r="207" spans="1:13">
      <c r="A207" s="270"/>
      <c r="B207" s="270"/>
      <c r="M207" s="271"/>
    </row>
    <row r="208" spans="1:13">
      <c r="A208" s="270"/>
      <c r="B208" s="270"/>
      <c r="M208" s="271"/>
    </row>
    <row r="209" spans="1:13">
      <c r="A209" s="270"/>
      <c r="B209" s="270"/>
      <c r="M209" s="271"/>
    </row>
    <row r="210" spans="1:13">
      <c r="A210" s="270"/>
      <c r="B210" s="270"/>
      <c r="M210" s="271"/>
    </row>
    <row r="211" spans="1:13">
      <c r="A211" s="270"/>
      <c r="B211" s="270"/>
      <c r="M211" s="271"/>
    </row>
    <row r="212" spans="1:13">
      <c r="A212" s="270"/>
      <c r="B212" s="270"/>
      <c r="M212" s="271"/>
    </row>
    <row r="213" spans="1:13">
      <c r="A213" s="270"/>
      <c r="B213" s="270"/>
      <c r="M213" s="271"/>
    </row>
    <row r="214" spans="1:13">
      <c r="A214" s="270"/>
      <c r="B214" s="270"/>
      <c r="M214" s="271"/>
    </row>
    <row r="215" spans="1:13">
      <c r="A215" s="270"/>
      <c r="B215" s="270"/>
      <c r="M215" s="271"/>
    </row>
    <row r="216" spans="1:13">
      <c r="A216" s="270"/>
      <c r="B216" s="270"/>
      <c r="M216" s="271"/>
    </row>
    <row r="217" spans="1:13">
      <c r="A217" s="270"/>
      <c r="B217" s="270"/>
      <c r="M217" s="271"/>
    </row>
    <row r="218" spans="1:13">
      <c r="A218" s="270"/>
      <c r="B218" s="270"/>
      <c r="M218" s="271"/>
    </row>
    <row r="219" spans="1:13">
      <c r="A219" s="270"/>
      <c r="B219" s="270"/>
      <c r="M219" s="271"/>
    </row>
    <row r="220" spans="1:13">
      <c r="A220" s="270"/>
      <c r="B220" s="270"/>
      <c r="M220" s="271"/>
    </row>
    <row r="221" spans="1:13">
      <c r="A221" s="270"/>
      <c r="B221" s="270"/>
      <c r="M221" s="271"/>
    </row>
    <row r="222" spans="1:13">
      <c r="A222" s="270"/>
      <c r="B222" s="270"/>
      <c r="M222" s="271"/>
    </row>
    <row r="223" spans="1:13">
      <c r="A223" s="270"/>
      <c r="B223" s="270"/>
      <c r="M223" s="271"/>
    </row>
    <row r="224" spans="1:13">
      <c r="A224" s="270"/>
      <c r="B224" s="270"/>
      <c r="M224" s="271"/>
    </row>
    <row r="225" spans="1:13">
      <c r="A225" s="270"/>
      <c r="B225" s="270"/>
      <c r="M225" s="271"/>
    </row>
    <row r="226" spans="1:13">
      <c r="A226" s="270"/>
      <c r="B226" s="270"/>
      <c r="M226" s="271"/>
    </row>
    <row r="227" spans="1:13">
      <c r="A227" s="270"/>
      <c r="B227" s="270"/>
      <c r="M227" s="271"/>
    </row>
    <row r="228" spans="1:13">
      <c r="A228" s="270"/>
      <c r="B228" s="270"/>
      <c r="M228" s="271"/>
    </row>
    <row r="229" spans="1:13">
      <c r="A229" s="270"/>
      <c r="B229" s="270"/>
      <c r="M229" s="271"/>
    </row>
    <row r="230" spans="1:13">
      <c r="A230" s="270"/>
      <c r="B230" s="270"/>
      <c r="M230" s="271"/>
    </row>
    <row r="231" spans="1:13">
      <c r="A231" s="270"/>
      <c r="B231" s="270"/>
      <c r="M231" s="271"/>
    </row>
    <row r="232" spans="1:13">
      <c r="A232" s="270"/>
      <c r="B232" s="270"/>
      <c r="M232" s="271"/>
    </row>
    <row r="233" spans="1:13">
      <c r="A233" s="270"/>
      <c r="B233" s="270"/>
      <c r="M233" s="271"/>
    </row>
    <row r="234" spans="1:13">
      <c r="A234" s="270"/>
      <c r="B234" s="270"/>
      <c r="M234" s="271"/>
    </row>
    <row r="235" spans="1:13">
      <c r="A235" s="270"/>
      <c r="B235" s="270"/>
      <c r="M235" s="271"/>
    </row>
    <row r="236" spans="1:13">
      <c r="A236" s="270"/>
      <c r="B236" s="270"/>
      <c r="M236" s="271"/>
    </row>
    <row r="237" spans="1:13">
      <c r="A237" s="270"/>
      <c r="B237" s="270"/>
      <c r="M237" s="271"/>
    </row>
    <row r="238" spans="1:13">
      <c r="A238" s="270"/>
      <c r="B238" s="270"/>
      <c r="M238" s="271"/>
    </row>
    <row r="239" spans="1:13">
      <c r="A239" s="270"/>
      <c r="B239" s="270"/>
      <c r="M239" s="271"/>
    </row>
    <row r="240" spans="1:13">
      <c r="A240" s="270"/>
      <c r="B240" s="270"/>
      <c r="M240" s="271"/>
    </row>
    <row r="241" spans="1:13">
      <c r="A241" s="270"/>
      <c r="B241" s="270"/>
      <c r="M241" s="271"/>
    </row>
    <row r="242" spans="1:13">
      <c r="A242" s="270"/>
      <c r="B242" s="270"/>
      <c r="M242" s="271"/>
    </row>
    <row r="243" spans="1:13">
      <c r="A243" s="270"/>
      <c r="B243" s="270"/>
      <c r="M243" s="271"/>
    </row>
    <row r="244" spans="1:13">
      <c r="A244" s="270"/>
      <c r="B244" s="270"/>
      <c r="M244" s="271"/>
    </row>
    <row r="245" spans="1:13">
      <c r="A245" s="270"/>
      <c r="B245" s="270"/>
      <c r="M245" s="271"/>
    </row>
    <row r="246" spans="1:13">
      <c r="A246" s="270"/>
      <c r="B246" s="270"/>
      <c r="M246" s="271"/>
    </row>
    <row r="247" spans="1:13">
      <c r="A247" s="270"/>
      <c r="B247" s="270"/>
      <c r="M247" s="271"/>
    </row>
    <row r="248" spans="1:13">
      <c r="A248" s="270"/>
      <c r="B248" s="270"/>
      <c r="M248" s="271"/>
    </row>
    <row r="249" spans="1:13">
      <c r="A249" s="270"/>
      <c r="B249" s="270"/>
      <c r="M249" s="271"/>
    </row>
    <row r="250" spans="1:13">
      <c r="A250" s="270"/>
      <c r="B250" s="270"/>
      <c r="M250" s="271"/>
    </row>
    <row r="251" spans="1:13">
      <c r="A251" s="270"/>
      <c r="B251" s="270"/>
      <c r="M251" s="271"/>
    </row>
    <row r="252" spans="1:13">
      <c r="A252" s="270"/>
      <c r="B252" s="270"/>
      <c r="M252" s="271"/>
    </row>
    <row r="253" spans="1:13">
      <c r="A253" s="270"/>
      <c r="B253" s="270"/>
      <c r="M253" s="271"/>
    </row>
    <row r="254" spans="1:13">
      <c r="A254" s="270"/>
      <c r="B254" s="270"/>
      <c r="M254" s="271"/>
    </row>
    <row r="255" spans="1:13">
      <c r="A255" s="270"/>
      <c r="B255" s="270"/>
      <c r="M255" s="271"/>
    </row>
    <row r="256" spans="1:13">
      <c r="A256" s="270"/>
      <c r="B256" s="270"/>
      <c r="M256" s="271"/>
    </row>
    <row r="257" spans="1:13">
      <c r="A257" s="270"/>
      <c r="B257" s="270"/>
      <c r="M257" s="271"/>
    </row>
    <row r="258" spans="1:13">
      <c r="A258" s="270"/>
      <c r="B258" s="270"/>
      <c r="M258" s="271"/>
    </row>
    <row r="259" spans="1:13">
      <c r="A259" s="270"/>
      <c r="B259" s="270"/>
      <c r="M259" s="271"/>
    </row>
    <row r="260" spans="1:13">
      <c r="A260" s="270"/>
      <c r="B260" s="270"/>
      <c r="M260" s="271"/>
    </row>
    <row r="261" spans="1:13">
      <c r="A261" s="270"/>
      <c r="B261" s="270"/>
      <c r="M261" s="271"/>
    </row>
    <row r="262" spans="1:13">
      <c r="A262" s="270"/>
      <c r="B262" s="270"/>
      <c r="M262" s="271"/>
    </row>
    <row r="263" spans="1:13">
      <c r="A263" s="270"/>
      <c r="B263" s="270"/>
      <c r="M263" s="271"/>
    </row>
    <row r="264" spans="1:13">
      <c r="A264" s="270"/>
      <c r="B264" s="270"/>
      <c r="M264" s="271"/>
    </row>
    <row r="265" spans="1:13">
      <c r="A265" s="270"/>
      <c r="B265" s="270"/>
      <c r="M265" s="271"/>
    </row>
    <row r="266" spans="1:13">
      <c r="A266" s="270"/>
      <c r="B266" s="270"/>
      <c r="M266" s="271"/>
    </row>
    <row r="267" spans="1:13">
      <c r="A267" s="270"/>
      <c r="B267" s="270"/>
      <c r="M267" s="271"/>
    </row>
    <row r="268" spans="1:13">
      <c r="A268" s="270"/>
      <c r="B268" s="270"/>
      <c r="M268" s="271"/>
    </row>
    <row r="269" spans="1:13">
      <c r="A269" s="270"/>
      <c r="B269" s="270"/>
      <c r="M269" s="271"/>
    </row>
    <row r="270" spans="1:13">
      <c r="A270" s="270"/>
      <c r="B270" s="270"/>
      <c r="M270" s="271"/>
    </row>
    <row r="271" spans="1:13">
      <c r="A271" s="270"/>
      <c r="B271" s="270"/>
      <c r="M271" s="271"/>
    </row>
    <row r="272" spans="1:13">
      <c r="A272" s="270"/>
      <c r="B272" s="270"/>
      <c r="M272" s="271"/>
    </row>
    <row r="273" spans="1:13">
      <c r="A273" s="270"/>
      <c r="B273" s="270"/>
      <c r="M273" s="271"/>
    </row>
    <row r="274" spans="1:13">
      <c r="A274" s="270"/>
      <c r="B274" s="270"/>
      <c r="M274" s="271"/>
    </row>
    <row r="275" spans="1:13">
      <c r="A275" s="270"/>
      <c r="B275" s="270"/>
      <c r="M275" s="271"/>
    </row>
    <row r="276" spans="1:13">
      <c r="A276" s="270"/>
      <c r="B276" s="270"/>
      <c r="M276" s="271"/>
    </row>
    <row r="277" spans="1:13">
      <c r="A277" s="270"/>
      <c r="B277" s="270"/>
      <c r="M277" s="271"/>
    </row>
    <row r="278" spans="1:13">
      <c r="A278" s="270"/>
      <c r="B278" s="270"/>
      <c r="M278" s="271"/>
    </row>
    <row r="279" spans="1:13">
      <c r="A279" s="270"/>
      <c r="B279" s="270"/>
      <c r="M279" s="271"/>
    </row>
    <row r="280" spans="1:13">
      <c r="A280" s="270"/>
      <c r="B280" s="270"/>
      <c r="M280" s="271"/>
    </row>
    <row r="281" spans="1:13">
      <c r="A281" s="270"/>
      <c r="B281" s="270"/>
      <c r="M281" s="271"/>
    </row>
    <row r="282" spans="1:13">
      <c r="A282" s="270"/>
      <c r="B282" s="270"/>
      <c r="M282" s="271"/>
    </row>
    <row r="283" spans="1:13">
      <c r="A283" s="270"/>
      <c r="B283" s="270"/>
      <c r="M283" s="271"/>
    </row>
    <row r="284" spans="1:13">
      <c r="A284" s="270"/>
      <c r="B284" s="270"/>
      <c r="M284" s="271"/>
    </row>
    <row r="285" spans="1:13">
      <c r="A285" s="270"/>
      <c r="B285" s="270"/>
      <c r="M285" s="271"/>
    </row>
    <row r="286" spans="1:13">
      <c r="A286" s="270"/>
      <c r="B286" s="270"/>
      <c r="M286" s="271"/>
    </row>
    <row r="287" spans="1:13">
      <c r="A287" s="270"/>
      <c r="B287" s="270"/>
      <c r="M287" s="271"/>
    </row>
    <row r="288" spans="1:13">
      <c r="A288" s="270"/>
      <c r="B288" s="270"/>
      <c r="M288" s="271"/>
    </row>
    <row r="289" spans="1:13">
      <c r="A289" s="270"/>
      <c r="B289" s="270"/>
      <c r="M289" s="271"/>
    </row>
    <row r="290" spans="1:13">
      <c r="A290" s="270"/>
      <c r="B290" s="270"/>
      <c r="M290" s="271"/>
    </row>
    <row r="291" spans="1:13">
      <c r="A291" s="270"/>
      <c r="B291" s="270"/>
      <c r="M291" s="271"/>
    </row>
    <row r="292" spans="1:13">
      <c r="A292" s="270"/>
      <c r="B292" s="270"/>
      <c r="M292" s="271"/>
    </row>
    <row r="293" spans="1:13">
      <c r="A293" s="270"/>
      <c r="B293" s="270"/>
      <c r="M293" s="271"/>
    </row>
    <row r="294" spans="1:13">
      <c r="A294" s="270"/>
      <c r="B294" s="270"/>
      <c r="M294" s="271"/>
    </row>
    <row r="295" spans="1:13">
      <c r="A295" s="270"/>
      <c r="B295" s="270"/>
      <c r="M295" s="271"/>
    </row>
    <row r="296" spans="1:13">
      <c r="A296" s="270"/>
      <c r="B296" s="270"/>
      <c r="M296" s="271"/>
    </row>
    <row r="297" spans="1:13">
      <c r="A297" s="270"/>
      <c r="B297" s="270"/>
      <c r="M297" s="271"/>
    </row>
    <row r="298" spans="1:13">
      <c r="A298" s="270"/>
      <c r="B298" s="270"/>
      <c r="M298" s="271"/>
    </row>
    <row r="299" spans="1:13">
      <c r="A299" s="270"/>
      <c r="B299" s="270"/>
      <c r="M299" s="271"/>
    </row>
    <row r="300" spans="1:13">
      <c r="A300" s="270"/>
      <c r="B300" s="270"/>
      <c r="M300" s="271"/>
    </row>
    <row r="301" spans="1:13">
      <c r="A301" s="270"/>
      <c r="B301" s="270"/>
      <c r="M301" s="271"/>
    </row>
    <row r="302" spans="1:13">
      <c r="A302" s="270"/>
      <c r="B302" s="270"/>
      <c r="M302" s="271"/>
    </row>
    <row r="303" spans="1:13">
      <c r="A303" s="270"/>
      <c r="B303" s="270"/>
      <c r="M303" s="271"/>
    </row>
    <row r="304" spans="1:13">
      <c r="A304" s="270"/>
      <c r="B304" s="270"/>
      <c r="M304" s="271"/>
    </row>
    <row r="305" spans="1:13">
      <c r="A305" s="270"/>
      <c r="B305" s="270"/>
      <c r="M305" s="271"/>
    </row>
    <row r="306" spans="1:13">
      <c r="A306" s="270"/>
      <c r="B306" s="270"/>
      <c r="M306" s="271"/>
    </row>
    <row r="307" spans="1:13">
      <c r="A307" s="270"/>
      <c r="B307" s="270"/>
      <c r="M307" s="271"/>
    </row>
    <row r="308" spans="1:13">
      <c r="A308" s="270"/>
      <c r="B308" s="270"/>
      <c r="M308" s="271"/>
    </row>
    <row r="309" spans="1:13">
      <c r="A309" s="270"/>
      <c r="B309" s="270"/>
      <c r="M309" s="271"/>
    </row>
    <row r="310" spans="1:13">
      <c r="A310" s="270"/>
      <c r="B310" s="270"/>
      <c r="M310" s="271"/>
    </row>
    <row r="311" spans="1:13">
      <c r="A311" s="270"/>
      <c r="B311" s="270"/>
      <c r="M311" s="271"/>
    </row>
    <row r="312" spans="1:13">
      <c r="A312" s="270"/>
      <c r="B312" s="270"/>
      <c r="M312" s="271"/>
    </row>
    <row r="313" spans="1:13">
      <c r="A313" s="270"/>
      <c r="B313" s="270"/>
      <c r="M313" s="271"/>
    </row>
    <row r="314" spans="1:13">
      <c r="A314" s="270"/>
      <c r="B314" s="270"/>
      <c r="M314" s="271"/>
    </row>
    <row r="315" spans="1:13">
      <c r="A315" s="270"/>
      <c r="B315" s="270"/>
      <c r="M315" s="271"/>
    </row>
    <row r="316" spans="1:13">
      <c r="A316" s="270"/>
      <c r="B316" s="270"/>
      <c r="M316" s="271"/>
    </row>
    <row r="317" spans="1:13">
      <c r="A317" s="270"/>
      <c r="B317" s="270"/>
      <c r="M317" s="271"/>
    </row>
    <row r="318" spans="1:13">
      <c r="A318" s="270"/>
      <c r="B318" s="270"/>
      <c r="M318" s="271"/>
    </row>
    <row r="319" spans="1:13">
      <c r="A319" s="270"/>
      <c r="B319" s="270"/>
      <c r="M319" s="271"/>
    </row>
    <row r="320" spans="1:13">
      <c r="A320" s="270"/>
      <c r="B320" s="270"/>
      <c r="M320" s="271"/>
    </row>
    <row r="321" spans="1:13">
      <c r="A321" s="270"/>
      <c r="B321" s="270"/>
      <c r="M321" s="271"/>
    </row>
    <row r="322" spans="1:13">
      <c r="A322" s="270"/>
      <c r="B322" s="270"/>
      <c r="M322" s="271"/>
    </row>
    <row r="323" spans="1:13">
      <c r="A323" s="270"/>
      <c r="B323" s="270"/>
      <c r="M323" s="271"/>
    </row>
    <row r="324" spans="1:13">
      <c r="A324" s="270"/>
      <c r="B324" s="270"/>
      <c r="M324" s="271"/>
    </row>
    <row r="325" spans="1:13">
      <c r="A325" s="270"/>
      <c r="B325" s="270"/>
      <c r="M325" s="271"/>
    </row>
    <row r="326" spans="1:13">
      <c r="A326" s="270"/>
      <c r="B326" s="270"/>
      <c r="M326" s="271"/>
    </row>
    <row r="327" spans="1:13">
      <c r="A327" s="270"/>
      <c r="B327" s="270"/>
      <c r="M327" s="271"/>
    </row>
    <row r="328" spans="1:13">
      <c r="A328" s="270"/>
      <c r="B328" s="270"/>
      <c r="M328" s="271"/>
    </row>
    <row r="329" spans="1:13">
      <c r="A329" s="270"/>
      <c r="B329" s="270"/>
      <c r="M329" s="271"/>
    </row>
    <row r="330" spans="1:13">
      <c r="A330" s="270"/>
      <c r="B330" s="270"/>
      <c r="M330" s="271"/>
    </row>
    <row r="331" spans="1:13">
      <c r="A331" s="270"/>
      <c r="B331" s="270"/>
      <c r="M331" s="271"/>
    </row>
    <row r="332" spans="1:13">
      <c r="A332" s="270"/>
      <c r="B332" s="270"/>
      <c r="M332" s="271"/>
    </row>
    <row r="333" spans="1:13">
      <c r="A333" s="270"/>
      <c r="B333" s="270"/>
      <c r="M333" s="271"/>
    </row>
    <row r="334" spans="1:13">
      <c r="A334" s="270"/>
      <c r="B334" s="270"/>
      <c r="M334" s="271"/>
    </row>
    <row r="335" spans="1:13">
      <c r="A335" s="270"/>
      <c r="B335" s="270"/>
      <c r="M335" s="271"/>
    </row>
    <row r="336" spans="1:13">
      <c r="A336" s="270"/>
      <c r="B336" s="270"/>
      <c r="M336" s="271"/>
    </row>
    <row r="337" spans="1:13">
      <c r="A337" s="270"/>
      <c r="B337" s="270"/>
      <c r="M337" s="271"/>
    </row>
    <row r="338" spans="1:13">
      <c r="A338" s="270"/>
      <c r="B338" s="270"/>
      <c r="M338" s="271"/>
    </row>
    <row r="339" spans="1:13">
      <c r="A339" s="270"/>
      <c r="B339" s="270"/>
      <c r="M339" s="271"/>
    </row>
    <row r="340" spans="1:13">
      <c r="A340" s="270"/>
      <c r="B340" s="270"/>
      <c r="M340" s="271"/>
    </row>
    <row r="341" spans="1:13">
      <c r="A341" s="270"/>
      <c r="B341" s="270"/>
      <c r="M341" s="271"/>
    </row>
    <row r="342" spans="1:13">
      <c r="A342" s="270"/>
      <c r="B342" s="270"/>
      <c r="M342" s="271"/>
    </row>
    <row r="343" spans="1:13">
      <c r="A343" s="270"/>
      <c r="B343" s="270"/>
      <c r="M343" s="271"/>
    </row>
    <row r="344" spans="1:13">
      <c r="A344" s="270"/>
      <c r="B344" s="270"/>
      <c r="M344" s="271"/>
    </row>
    <row r="345" spans="1:13">
      <c r="A345" s="270"/>
      <c r="B345" s="270"/>
      <c r="M345" s="271"/>
    </row>
    <row r="346" spans="1:13">
      <c r="A346" s="270"/>
      <c r="B346" s="270"/>
      <c r="M346" s="271"/>
    </row>
    <row r="347" spans="1:13">
      <c r="A347" s="270"/>
      <c r="B347" s="270"/>
      <c r="M347" s="271"/>
    </row>
    <row r="348" spans="1:13">
      <c r="A348" s="270"/>
      <c r="B348" s="270"/>
      <c r="M348" s="271"/>
    </row>
    <row r="349" spans="1:13">
      <c r="A349" s="270"/>
      <c r="B349" s="270"/>
      <c r="M349" s="271"/>
    </row>
    <row r="350" spans="1:13">
      <c r="A350" s="270"/>
      <c r="B350" s="270"/>
      <c r="M350" s="271"/>
    </row>
    <row r="351" spans="1:13">
      <c r="A351" s="270"/>
      <c r="B351" s="270"/>
      <c r="M351" s="271"/>
    </row>
    <row r="352" spans="1:13">
      <c r="A352" s="270"/>
      <c r="B352" s="270"/>
      <c r="M352" s="271"/>
    </row>
    <row r="353" spans="1:13">
      <c r="A353" s="270"/>
      <c r="B353" s="270"/>
      <c r="M353" s="271"/>
    </row>
    <row r="354" spans="1:13">
      <c r="A354" s="270"/>
      <c r="B354" s="270"/>
      <c r="M354" s="271"/>
    </row>
    <row r="355" spans="1:13">
      <c r="A355" s="270"/>
      <c r="B355" s="270"/>
      <c r="M355" s="271"/>
    </row>
    <row r="356" spans="1:13">
      <c r="A356" s="270"/>
      <c r="B356" s="270"/>
      <c r="M356" s="271"/>
    </row>
    <row r="357" spans="1:13">
      <c r="A357" s="270"/>
      <c r="B357" s="270"/>
      <c r="M357" s="271"/>
    </row>
    <row r="358" spans="1:13">
      <c r="A358" s="270"/>
      <c r="B358" s="270"/>
      <c r="M358" s="271"/>
    </row>
    <row r="359" spans="1:13">
      <c r="A359" s="270"/>
      <c r="B359" s="270"/>
      <c r="M359" s="271"/>
    </row>
    <row r="360" spans="1:13">
      <c r="A360" s="270"/>
      <c r="B360" s="270"/>
      <c r="M360" s="271"/>
    </row>
    <row r="361" spans="1:13">
      <c r="A361" s="270"/>
      <c r="B361" s="270"/>
      <c r="M361" s="271"/>
    </row>
    <row r="362" spans="1:13">
      <c r="A362" s="270"/>
      <c r="B362" s="270"/>
      <c r="M362" s="271"/>
    </row>
    <row r="363" spans="1:13">
      <c r="A363" s="270"/>
      <c r="B363" s="270"/>
      <c r="M363" s="271"/>
    </row>
    <row r="364" spans="1:13">
      <c r="A364" s="270"/>
      <c r="B364" s="270"/>
      <c r="M364" s="271"/>
    </row>
    <row r="365" spans="1:13">
      <c r="A365" s="270"/>
      <c r="B365" s="270"/>
      <c r="M365" s="271"/>
    </row>
    <row r="366" spans="1:13">
      <c r="A366" s="270"/>
      <c r="B366" s="270"/>
      <c r="M366" s="271"/>
    </row>
    <row r="367" spans="1:13">
      <c r="A367" s="270"/>
      <c r="B367" s="270"/>
      <c r="M367" s="271"/>
    </row>
    <row r="368" spans="1:13">
      <c r="A368" s="270"/>
      <c r="B368" s="270"/>
      <c r="M368" s="271"/>
    </row>
    <row r="369" spans="1:13">
      <c r="A369" s="270"/>
      <c r="B369" s="270"/>
      <c r="M369" s="271"/>
    </row>
    <row r="370" spans="1:13">
      <c r="A370" s="270"/>
      <c r="B370" s="270"/>
      <c r="M370" s="271"/>
    </row>
    <row r="371" spans="1:13">
      <c r="A371" s="270"/>
      <c r="B371" s="270"/>
      <c r="M371" s="271"/>
    </row>
    <row r="372" spans="1:13">
      <c r="A372" s="270"/>
      <c r="B372" s="270"/>
      <c r="M372" s="271"/>
    </row>
    <row r="373" spans="1:13">
      <c r="A373" s="270"/>
      <c r="B373" s="270"/>
      <c r="M373" s="271"/>
    </row>
    <row r="374" spans="1:13">
      <c r="A374" s="270"/>
      <c r="B374" s="270"/>
      <c r="M374" s="271"/>
    </row>
    <row r="375" spans="1:13">
      <c r="A375" s="270"/>
      <c r="B375" s="270"/>
      <c r="M375" s="271"/>
    </row>
    <row r="376" spans="1:13">
      <c r="A376" s="270"/>
      <c r="B376" s="270"/>
      <c r="M376" s="271"/>
    </row>
    <row r="377" spans="1:13">
      <c r="A377" s="270"/>
      <c r="B377" s="270"/>
      <c r="M377" s="271"/>
    </row>
    <row r="378" spans="1:13">
      <c r="A378" s="270"/>
      <c r="B378" s="270"/>
      <c r="M378" s="271"/>
    </row>
    <row r="379" spans="1:13">
      <c r="A379" s="270"/>
      <c r="B379" s="270"/>
      <c r="M379" s="271"/>
    </row>
    <row r="380" spans="1:13">
      <c r="A380" s="270"/>
      <c r="B380" s="270"/>
      <c r="M380" s="271"/>
    </row>
    <row r="381" spans="1:13">
      <c r="A381" s="270"/>
      <c r="B381" s="270"/>
      <c r="M381" s="271"/>
    </row>
    <row r="382" spans="1:13">
      <c r="A382" s="270"/>
      <c r="B382" s="270"/>
      <c r="M382" s="271"/>
    </row>
    <row r="383" spans="1:13">
      <c r="A383" s="270"/>
      <c r="B383" s="270"/>
      <c r="M383" s="271"/>
    </row>
    <row r="384" spans="1:13">
      <c r="A384" s="270"/>
      <c r="B384" s="270"/>
      <c r="M384" s="271"/>
    </row>
    <row r="385" spans="1:13">
      <c r="A385" s="270"/>
      <c r="B385" s="270"/>
      <c r="M385" s="271"/>
    </row>
    <row r="386" spans="1:13">
      <c r="A386" s="270"/>
      <c r="B386" s="270"/>
      <c r="M386" s="271"/>
    </row>
    <row r="387" spans="1:13">
      <c r="A387" s="270"/>
      <c r="B387" s="270"/>
      <c r="M387" s="271"/>
    </row>
    <row r="388" spans="1:13">
      <c r="A388" s="270"/>
      <c r="B388" s="270"/>
      <c r="M388" s="271"/>
    </row>
    <row r="389" spans="1:13">
      <c r="A389" s="270"/>
      <c r="B389" s="270"/>
      <c r="M389" s="271"/>
    </row>
    <row r="390" spans="1:13">
      <c r="A390" s="270"/>
      <c r="B390" s="270"/>
      <c r="M390" s="271"/>
    </row>
    <row r="391" spans="1:13">
      <c r="A391" s="270"/>
      <c r="B391" s="270"/>
      <c r="M391" s="271"/>
    </row>
    <row r="392" spans="1:13">
      <c r="A392" s="270"/>
      <c r="B392" s="270"/>
      <c r="M392" s="271"/>
    </row>
    <row r="393" spans="1:13">
      <c r="A393" s="270"/>
      <c r="B393" s="270"/>
      <c r="M393" s="271"/>
    </row>
    <row r="394" spans="1:13">
      <c r="A394" s="270"/>
      <c r="B394" s="270"/>
      <c r="M394" s="271"/>
    </row>
    <row r="395" spans="1:13">
      <c r="A395" s="270"/>
      <c r="B395" s="270"/>
      <c r="M395" s="271"/>
    </row>
    <row r="396" spans="1:13">
      <c r="A396" s="270"/>
      <c r="B396" s="270"/>
      <c r="M396" s="271"/>
    </row>
    <row r="397" spans="1:13">
      <c r="A397" s="270"/>
      <c r="B397" s="270"/>
      <c r="M397" s="271"/>
    </row>
    <row r="398" spans="1:13">
      <c r="A398" s="270"/>
      <c r="B398" s="270"/>
      <c r="M398" s="271"/>
    </row>
    <row r="399" spans="1:13">
      <c r="A399" s="270"/>
      <c r="B399" s="270"/>
      <c r="M399" s="271"/>
    </row>
    <row r="400" spans="1:13">
      <c r="A400" s="270"/>
      <c r="B400" s="270"/>
      <c r="M400" s="271"/>
    </row>
    <row r="401" spans="1:13">
      <c r="A401" s="270"/>
      <c r="B401" s="270"/>
      <c r="M401" s="271"/>
    </row>
    <row r="402" spans="1:13">
      <c r="A402" s="270"/>
      <c r="B402" s="270"/>
      <c r="M402" s="271"/>
    </row>
    <row r="403" spans="1:13">
      <c r="A403" s="270"/>
      <c r="B403" s="270"/>
      <c r="M403" s="271"/>
    </row>
    <row r="404" spans="1:13">
      <c r="A404" s="270"/>
      <c r="B404" s="270"/>
      <c r="M404" s="271"/>
    </row>
    <row r="405" spans="1:13">
      <c r="A405" s="270"/>
      <c r="B405" s="270"/>
      <c r="M405" s="271"/>
    </row>
    <row r="406" spans="1:13">
      <c r="A406" s="270"/>
      <c r="B406" s="270"/>
      <c r="M406" s="271"/>
    </row>
    <row r="407" spans="1:13">
      <c r="A407" s="270"/>
      <c r="B407" s="270"/>
      <c r="M407" s="271"/>
    </row>
    <row r="408" spans="1:13">
      <c r="A408" s="270"/>
      <c r="B408" s="270"/>
      <c r="M408" s="271"/>
    </row>
    <row r="409" spans="1:13">
      <c r="A409" s="270"/>
      <c r="B409" s="270"/>
      <c r="M409" s="271"/>
    </row>
    <row r="410" spans="1:13">
      <c r="A410" s="270"/>
      <c r="B410" s="270"/>
      <c r="M410" s="271"/>
    </row>
    <row r="411" spans="1:13">
      <c r="A411" s="270"/>
      <c r="B411" s="270"/>
      <c r="M411" s="271"/>
    </row>
    <row r="412" spans="1:13">
      <c r="A412" s="270"/>
      <c r="B412" s="270"/>
      <c r="M412" s="271"/>
    </row>
    <row r="413" spans="1:13">
      <c r="A413" s="270"/>
      <c r="B413" s="270"/>
      <c r="M413" s="271"/>
    </row>
    <row r="414" spans="1:13">
      <c r="A414" s="270"/>
      <c r="B414" s="270"/>
      <c r="M414" s="271"/>
    </row>
    <row r="415" spans="1:13">
      <c r="A415" s="270"/>
      <c r="B415" s="270"/>
      <c r="M415" s="271"/>
    </row>
    <row r="416" spans="1:13">
      <c r="A416" s="270"/>
      <c r="B416" s="270"/>
      <c r="M416" s="271"/>
    </row>
    <row r="417" spans="1:13">
      <c r="A417" s="270"/>
      <c r="B417" s="270"/>
      <c r="M417" s="271"/>
    </row>
    <row r="418" spans="1:13">
      <c r="A418" s="270"/>
      <c r="B418" s="270"/>
      <c r="M418" s="271"/>
    </row>
    <row r="419" spans="1:13">
      <c r="A419" s="270"/>
      <c r="B419" s="270"/>
      <c r="M419" s="271"/>
    </row>
    <row r="420" spans="1:13">
      <c r="A420" s="270"/>
      <c r="B420" s="270"/>
      <c r="M420" s="271"/>
    </row>
    <row r="421" spans="1:13">
      <c r="A421" s="270"/>
      <c r="B421" s="270"/>
      <c r="M421" s="271"/>
    </row>
    <row r="422" spans="1:13">
      <c r="A422" s="270"/>
      <c r="B422" s="270"/>
      <c r="M422" s="271"/>
    </row>
    <row r="423" spans="1:13">
      <c r="A423" s="270"/>
      <c r="B423" s="270"/>
      <c r="M423" s="271"/>
    </row>
    <row r="424" spans="1:13">
      <c r="A424" s="270"/>
      <c r="B424" s="270"/>
      <c r="M424" s="271"/>
    </row>
    <row r="425" spans="1:13">
      <c r="A425" s="270"/>
      <c r="B425" s="270"/>
      <c r="M425" s="271"/>
    </row>
    <row r="426" spans="1:13">
      <c r="A426" s="270"/>
      <c r="B426" s="270"/>
      <c r="M426" s="271"/>
    </row>
    <row r="427" spans="1:13">
      <c r="A427" s="270"/>
      <c r="B427" s="270"/>
      <c r="M427" s="271"/>
    </row>
    <row r="428" spans="1:13">
      <c r="A428" s="270"/>
      <c r="B428" s="270"/>
      <c r="M428" s="271"/>
    </row>
    <row r="429" spans="1:13">
      <c r="A429" s="270"/>
      <c r="B429" s="270"/>
      <c r="M429" s="271"/>
    </row>
    <row r="430" spans="1:13">
      <c r="A430" s="270"/>
      <c r="B430" s="270"/>
      <c r="M430" s="271"/>
    </row>
    <row r="431" spans="1:13">
      <c r="A431" s="270"/>
      <c r="B431" s="270"/>
      <c r="M431" s="271"/>
    </row>
    <row r="432" spans="1:13">
      <c r="A432" s="270"/>
      <c r="B432" s="270"/>
      <c r="M432" s="271"/>
    </row>
    <row r="433" spans="1:13">
      <c r="A433" s="270"/>
      <c r="B433" s="270"/>
      <c r="M433" s="271"/>
    </row>
    <row r="434" spans="1:13">
      <c r="A434" s="270"/>
      <c r="B434" s="270"/>
      <c r="M434" s="271"/>
    </row>
    <row r="435" spans="1:13">
      <c r="A435" s="270"/>
      <c r="B435" s="270"/>
      <c r="M435" s="271"/>
    </row>
    <row r="436" spans="1:13">
      <c r="A436" s="270"/>
      <c r="B436" s="270"/>
      <c r="M436" s="271"/>
    </row>
    <row r="437" spans="1:13">
      <c r="A437" s="270"/>
      <c r="B437" s="270"/>
      <c r="M437" s="271"/>
    </row>
    <row r="438" spans="1:13">
      <c r="A438" s="270"/>
      <c r="B438" s="270"/>
      <c r="M438" s="271"/>
    </row>
    <row r="439" spans="1:13">
      <c r="A439" s="270"/>
      <c r="B439" s="270"/>
      <c r="M439" s="271"/>
    </row>
    <row r="440" spans="1:13">
      <c r="A440" s="270"/>
      <c r="B440" s="270"/>
      <c r="M440" s="271"/>
    </row>
    <row r="441" spans="1:13">
      <c r="A441" s="270"/>
      <c r="B441" s="270"/>
      <c r="M441" s="271"/>
    </row>
    <row r="442" spans="1:13">
      <c r="A442" s="270"/>
      <c r="B442" s="270"/>
      <c r="M442" s="271"/>
    </row>
    <row r="443" spans="1:13">
      <c r="A443" s="270"/>
      <c r="B443" s="270"/>
      <c r="M443" s="271"/>
    </row>
    <row r="444" spans="1:13">
      <c r="A444" s="270"/>
      <c r="B444" s="270"/>
      <c r="M444" s="271"/>
    </row>
    <row r="445" spans="1:13">
      <c r="A445" s="270"/>
      <c r="B445" s="270"/>
      <c r="M445" s="271"/>
    </row>
    <row r="446" spans="1:13">
      <c r="A446" s="270"/>
      <c r="B446" s="270"/>
      <c r="M446" s="271"/>
    </row>
    <row r="447" spans="1:13">
      <c r="A447" s="270"/>
      <c r="B447" s="270"/>
      <c r="M447" s="271"/>
    </row>
    <row r="448" spans="1:13">
      <c r="A448" s="270"/>
      <c r="B448" s="270"/>
      <c r="M448" s="271"/>
    </row>
    <row r="449" spans="1:13">
      <c r="A449" s="270"/>
      <c r="B449" s="270"/>
      <c r="M449" s="271"/>
    </row>
    <row r="450" spans="1:13">
      <c r="A450" s="270"/>
      <c r="B450" s="270"/>
      <c r="M450" s="271"/>
    </row>
    <row r="451" spans="1:13">
      <c r="A451" s="270"/>
      <c r="B451" s="270"/>
      <c r="M451" s="271"/>
    </row>
    <row r="452" spans="1:13">
      <c r="A452" s="270"/>
      <c r="B452" s="270"/>
      <c r="M452" s="271"/>
    </row>
    <row r="453" spans="1:13">
      <c r="A453" s="270"/>
      <c r="B453" s="270"/>
      <c r="M453" s="271"/>
    </row>
    <row r="454" spans="1:13">
      <c r="A454" s="270"/>
      <c r="B454" s="270"/>
      <c r="M454" s="271"/>
    </row>
    <row r="455" spans="1:13">
      <c r="A455" s="270"/>
      <c r="B455" s="270"/>
      <c r="M455" s="271"/>
    </row>
    <row r="456" spans="1:13">
      <c r="A456" s="270"/>
      <c r="B456" s="270"/>
      <c r="M456" s="271"/>
    </row>
    <row r="457" spans="1:13">
      <c r="A457" s="270"/>
      <c r="B457" s="270"/>
      <c r="M457" s="271"/>
    </row>
    <row r="458" spans="1:13">
      <c r="A458" s="270"/>
      <c r="B458" s="270"/>
      <c r="M458" s="271"/>
    </row>
    <row r="459" spans="1:13">
      <c r="A459" s="270"/>
      <c r="B459" s="270"/>
      <c r="M459" s="271"/>
    </row>
    <row r="460" spans="1:13">
      <c r="A460" s="270"/>
      <c r="B460" s="270"/>
      <c r="M460" s="271"/>
    </row>
    <row r="461" spans="1:13">
      <c r="A461" s="270"/>
      <c r="B461" s="270"/>
      <c r="M461" s="271"/>
    </row>
    <row r="462" spans="1:13">
      <c r="A462" s="270"/>
      <c r="B462" s="270"/>
      <c r="M462" s="271"/>
    </row>
    <row r="463" spans="1:13">
      <c r="A463" s="270"/>
      <c r="B463" s="270"/>
      <c r="M463" s="271"/>
    </row>
    <row r="464" spans="1:13">
      <c r="A464" s="270"/>
      <c r="B464" s="270"/>
      <c r="M464" s="271"/>
    </row>
    <row r="465" spans="1:13">
      <c r="A465" s="270"/>
      <c r="B465" s="270"/>
      <c r="M465" s="271"/>
    </row>
    <row r="466" spans="1:13">
      <c r="A466" s="270"/>
      <c r="B466" s="270"/>
      <c r="M466" s="271"/>
    </row>
    <row r="467" spans="1:13">
      <c r="A467" s="270"/>
      <c r="B467" s="270"/>
      <c r="M467" s="271"/>
    </row>
    <row r="468" spans="1:13">
      <c r="A468" s="270"/>
      <c r="B468" s="270"/>
      <c r="M468" s="271"/>
    </row>
    <row r="469" spans="1:13">
      <c r="A469" s="270"/>
      <c r="B469" s="270"/>
      <c r="M469" s="271"/>
    </row>
    <row r="470" spans="1:13">
      <c r="A470" s="270"/>
      <c r="B470" s="270"/>
      <c r="M470" s="271"/>
    </row>
    <row r="471" spans="1:13">
      <c r="A471" s="270"/>
      <c r="B471" s="270"/>
      <c r="M471" s="271"/>
    </row>
    <row r="472" spans="1:13">
      <c r="A472" s="270"/>
      <c r="B472" s="270"/>
      <c r="M472" s="271"/>
    </row>
    <row r="473" spans="1:13">
      <c r="A473" s="270"/>
      <c r="B473" s="270"/>
      <c r="M473" s="271"/>
    </row>
    <row r="474" spans="1:13">
      <c r="A474" s="270"/>
      <c r="B474" s="270"/>
      <c r="M474" s="271"/>
    </row>
    <row r="475" spans="1:13">
      <c r="A475" s="270"/>
      <c r="B475" s="270"/>
      <c r="M475" s="271"/>
    </row>
    <row r="476" spans="1:13">
      <c r="A476" s="270"/>
      <c r="B476" s="270"/>
      <c r="M476" s="271"/>
    </row>
    <row r="477" spans="1:13">
      <c r="A477" s="270"/>
      <c r="B477" s="270"/>
      <c r="M477" s="271"/>
    </row>
    <row r="478" spans="1:13">
      <c r="A478" s="270"/>
      <c r="B478" s="270"/>
      <c r="M478" s="271"/>
    </row>
    <row r="479" spans="1:13">
      <c r="A479" s="270"/>
      <c r="B479" s="270"/>
      <c r="M479" s="271"/>
    </row>
    <row r="480" spans="1:13">
      <c r="A480" s="270"/>
      <c r="B480" s="270"/>
      <c r="M480" s="271"/>
    </row>
    <row r="481" spans="1:13">
      <c r="A481" s="270"/>
      <c r="B481" s="270"/>
      <c r="M481" s="271"/>
    </row>
    <row r="482" spans="1:13">
      <c r="A482" s="270"/>
      <c r="B482" s="270"/>
      <c r="M482" s="271"/>
    </row>
    <row r="483" spans="1:13">
      <c r="A483" s="270"/>
      <c r="B483" s="270"/>
      <c r="M483" s="271"/>
    </row>
    <row r="484" spans="1:13">
      <c r="A484" s="270"/>
      <c r="B484" s="270"/>
      <c r="M484" s="271"/>
    </row>
    <row r="485" spans="1:13">
      <c r="A485" s="270"/>
      <c r="B485" s="270"/>
      <c r="M485" s="271"/>
    </row>
    <row r="486" spans="1:13">
      <c r="A486" s="270"/>
      <c r="B486" s="270"/>
      <c r="M486" s="271"/>
    </row>
    <row r="487" spans="1:13">
      <c r="A487" s="270"/>
      <c r="B487" s="270"/>
      <c r="M487" s="271"/>
    </row>
    <row r="488" spans="1:13">
      <c r="A488" s="270"/>
      <c r="B488" s="270"/>
      <c r="M488" s="271"/>
    </row>
    <row r="489" spans="1:13">
      <c r="A489" s="270"/>
      <c r="B489" s="270"/>
      <c r="M489" s="271"/>
    </row>
    <row r="490" spans="1:13">
      <c r="A490" s="270"/>
      <c r="B490" s="270"/>
      <c r="M490" s="271"/>
    </row>
    <row r="491" spans="1:13">
      <c r="A491" s="270"/>
      <c r="B491" s="270"/>
      <c r="M491" s="271"/>
    </row>
    <row r="492" spans="1:13">
      <c r="A492" s="270"/>
      <c r="B492" s="270"/>
      <c r="M492" s="271"/>
    </row>
    <row r="493" spans="1:13">
      <c r="A493" s="270"/>
      <c r="B493" s="270"/>
      <c r="M493" s="271"/>
    </row>
    <row r="494" spans="1:13">
      <c r="A494" s="270"/>
      <c r="B494" s="270"/>
      <c r="M494" s="271"/>
    </row>
    <row r="495" spans="1:13">
      <c r="A495" s="270"/>
      <c r="B495" s="270"/>
      <c r="M495" s="271"/>
    </row>
    <row r="496" spans="1:13">
      <c r="A496" s="270"/>
      <c r="B496" s="270"/>
      <c r="M496" s="271"/>
    </row>
    <row r="497" spans="1:13">
      <c r="A497" s="270"/>
      <c r="B497" s="270"/>
      <c r="M497" s="271"/>
    </row>
    <row r="498" spans="1:13">
      <c r="A498" s="270"/>
      <c r="B498" s="270"/>
      <c r="M498" s="271"/>
    </row>
    <row r="499" spans="1:13">
      <c r="A499" s="270"/>
      <c r="B499" s="270"/>
      <c r="M499" s="271"/>
    </row>
    <row r="500" spans="1:13">
      <c r="A500" s="270"/>
      <c r="B500" s="270"/>
      <c r="M500" s="271"/>
    </row>
    <row r="501" spans="1:13">
      <c r="A501" s="270"/>
      <c r="B501" s="270"/>
      <c r="M501" s="271"/>
    </row>
    <row r="502" spans="1:13">
      <c r="A502" s="270"/>
      <c r="B502" s="270"/>
      <c r="M502" s="271"/>
    </row>
    <row r="503" spans="1:13">
      <c r="A503" s="270"/>
      <c r="B503" s="270"/>
      <c r="M503" s="271"/>
    </row>
    <row r="504" spans="1:13">
      <c r="A504" s="270"/>
      <c r="B504" s="270"/>
      <c r="M504" s="271"/>
    </row>
    <row r="505" spans="1:13">
      <c r="A505" s="270"/>
      <c r="B505" s="270"/>
      <c r="M505" s="271"/>
    </row>
    <row r="506" spans="1:13">
      <c r="A506" s="270"/>
      <c r="B506" s="270"/>
      <c r="M506" s="271"/>
    </row>
    <row r="507" spans="1:13">
      <c r="A507" s="270"/>
      <c r="B507" s="270"/>
      <c r="M507" s="27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B88A93B4A6424992C4F851780F7C25" ma:contentTypeVersion="6" ma:contentTypeDescription="Създаване на нов документ" ma:contentTypeScope="" ma:versionID="9589ee551d4b9b7d781324a849d4b3eb">
  <xsd:schema xmlns:xsd="http://www.w3.org/2001/XMLSchema" xmlns:xs="http://www.w3.org/2001/XMLSchema" xmlns:p="http://schemas.microsoft.com/office/2006/metadata/properties" xmlns:ns2="81c9507b-d2d3-465d-8cf5-43cdf7595e31" xmlns:ns3="39d8a0bd-20db-43c3-97b0-6de866e341c5" targetNamespace="http://schemas.microsoft.com/office/2006/metadata/properties" ma:root="true" ma:fieldsID="2ff7a9e66341db483dbdb6bf42e8181d" ns2:_="" ns3:_="">
    <xsd:import namespace="81c9507b-d2d3-465d-8cf5-43cdf7595e31"/>
    <xsd:import namespace="39d8a0bd-20db-43c3-97b0-6de866e341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9507b-d2d3-465d-8cf5-43cdf7595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leted" ma:index="12" nillable="true" ma:displayName="Completed" ma:default="0" ma:format="Dropdown" ma:internalName="Comple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8a0bd-20db-43c3-97b0-6de866e341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Споделено 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поделени с подробност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 xmlns="81c9507b-d2d3-465d-8cf5-43cdf7595e31">false</Completed>
  </documentManagement>
</p:properties>
</file>

<file path=customXml/itemProps1.xml><?xml version="1.0" encoding="utf-8"?>
<ds:datastoreItem xmlns:ds="http://schemas.openxmlformats.org/officeDocument/2006/customXml" ds:itemID="{DF4D54CA-6E27-44FB-BC29-39674560ED4D}"/>
</file>

<file path=customXml/itemProps2.xml><?xml version="1.0" encoding="utf-8"?>
<ds:datastoreItem xmlns:ds="http://schemas.openxmlformats.org/officeDocument/2006/customXml" ds:itemID="{76A0AFEE-8C76-42B0-933B-BC6336EB7E3E}"/>
</file>

<file path=customXml/itemProps3.xml><?xml version="1.0" encoding="utf-8"?>
<ds:datastoreItem xmlns:ds="http://schemas.openxmlformats.org/officeDocument/2006/customXml" ds:itemID="{3D23C6A4-1923-4C5B-B8A5-8E3EA876CE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1-Balance Sheet</vt:lpstr>
      <vt:lpstr>2 - Income Statement</vt:lpstr>
      <vt:lpstr>3 - Cash Flow Statement</vt:lpstr>
      <vt:lpstr>4 - Owners' equity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Jordanka Klenovska</cp:lastModifiedBy>
  <dcterms:created xsi:type="dcterms:W3CDTF">2016-10-31T08:17:40Z</dcterms:created>
  <dcterms:modified xsi:type="dcterms:W3CDTF">2021-11-29T14:32:48Z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0x01010072B88A93B4A6424992C4F851780F7C25</vt:lpwstr>
  </property>
</Properties>
</file>